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tock" sheetId="2" state="visible" r:id="rId2"/>
    <sheet xmlns:r="http://schemas.openxmlformats.org/officeDocument/2006/relationships" name="Costs" sheetId="3" state="visible" r:id="rId3"/>
    <sheet xmlns:r="http://schemas.openxmlformats.org/officeDocument/2006/relationships" name="Partners" sheetId="4" state="visible" r:id="rId4"/>
    <sheet xmlns:r="http://schemas.openxmlformats.org/officeDocument/2006/relationships" name="Instalments" sheetId="5" state="visible" r:id="rId5"/>
    <sheet xmlns:r="http://schemas.openxmlformats.org/officeDocument/2006/relationships" name="Payment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7">
    <font>
      <name val="Calibri"/>
      <family val="2"/>
      <color theme="1"/>
      <sz val="11"/>
      <scheme val="minor"/>
    </font>
    <font>
      <b val="1"/>
      <color rgb="001A1D2E"/>
      <sz val="18"/>
    </font>
    <font>
      <i val="1"/>
      <color rgb="00555555"/>
    </font>
    <font>
      <color rgb="00333333"/>
      <sz val="11"/>
    </font>
    <font>
      <b val="1"/>
      <color rgb="003B2FB0"/>
      <sz val="13"/>
    </font>
    <font>
      <b val="1"/>
      <color rgb="003B2FB0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B2FB0"/>
      </patternFill>
    </fill>
    <fill>
      <patternFill patternType="solid">
        <fgColor rgb="00EEED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wrapText="1"/>
    </xf>
    <xf numFmtId="164" fontId="0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9" fontId="0" fillId="0" borderId="0" pivotButton="0" quotePrefix="0" xfId="0"/>
    <xf numFmtId="0" fontId="0" fillId="3" borderId="0" pivotButton="0" quotePrefix="0" xfId="0"/>
    <xf numFmtId="9" fontId="0" fillId="3" borderId="0" pivotButton="0" quotePrefix="0" xfId="0"/>
  </cellXfs>
  <cellStyles count="1">
    <cellStyle name="Normal" xfId="0" builtinId="0" hidden="0"/>
  </cellStyles>
  <dxfs count="1">
    <dxf>
      <font>
        <b val="1"/>
        <color rgb="00B000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 ht="26" customHeight="1">
      <c r="A1" s="1" t="inlineStr">
        <is>
          <t>Car showroom register</t>
        </is>
      </c>
    </row>
    <row r="2" ht="16" customHeight="1">
      <c r="A2" s="2" t="inlineStr">
        <is>
          <t>Free, from Odometric (odometric.tech). Use it, change it, share it.</t>
        </is>
      </c>
    </row>
    <row r="3" ht="16" customHeight="1">
      <c r="A3" s="3" t="inlineStr"/>
    </row>
    <row r="4" ht="26" customHeight="1">
      <c r="A4" s="4" t="inlineStr">
        <is>
          <t>How it works</t>
        </is>
      </c>
    </row>
    <row r="5" ht="32" customHeight="1">
      <c r="A5" s="3" t="inlineStr">
        <is>
          <t>Every car is one row on Stock, keyed by its registration number. Everything else points at that number.</t>
        </is>
      </c>
    </row>
    <row r="6" ht="16" customHeight="1">
      <c r="A6" s="3" t="inlineStr">
        <is>
          <t>Type only in the white cells. Shaded cells are formulas and fill themselves in.</t>
        </is>
      </c>
    </row>
    <row r="7" ht="32" customHeight="1">
      <c r="A7" s="3" t="inlineStr">
        <is>
          <t>The three example cars (ABC-123, LEA-4521, KHI-778) show how it fills in. Delete their rows on every sheet when you start.</t>
        </is>
      </c>
    </row>
    <row r="8" ht="16" customHeight="1">
      <c r="A8" s="3" t="inlineStr"/>
    </row>
    <row r="9" ht="26" customHeight="1">
      <c r="A9" s="4" t="inlineStr">
        <is>
          <t>The sheets</t>
        </is>
      </c>
    </row>
    <row r="10" ht="32" customHeight="1">
      <c r="A10" s="3" t="inlineStr">
        <is>
          <t>Stock: every car, what it cost, what it sold for, its profit and how many days it has stood.</t>
        </is>
      </c>
    </row>
    <row r="11" ht="32" customHeight="1">
      <c r="A11" s="3" t="inlineStr">
        <is>
          <t>Costs: every rupee spent on a car after buying it (workshop, transport, transfer, agent). Totals flow into Stock.</t>
        </is>
      </c>
    </row>
    <row r="12" ht="32" customHeight="1">
      <c r="A12" s="3" t="inlineStr">
        <is>
          <t>Partners: who funded each car and with how much. Each partner's share of that car's profit is worked out for you.</t>
        </is>
      </c>
    </row>
    <row r="13" ht="32" customHeight="1">
      <c r="A13" s="3" t="inlineStr">
        <is>
          <t>Instalments: cars sold on qist. What the buyer has paid and what is left, from the Payments sheet.</t>
        </is>
      </c>
    </row>
    <row r="14" ht="32" customHeight="1">
      <c r="A14" s="3" t="inlineStr">
        <is>
          <t>Payments: every instalment received, one row each, against the car's registration number.</t>
        </is>
      </c>
    </row>
    <row r="15" ht="16" customHeight="1">
      <c r="A15" s="3" t="inlineStr"/>
    </row>
    <row r="16" ht="26" customHeight="1">
      <c r="A16" s="4" t="inlineStr">
        <is>
          <t>The partner split</t>
        </is>
      </c>
    </row>
    <row r="17" ht="32" customHeight="1">
      <c r="A17" s="3" t="inlineStr">
        <is>
          <t>The showroom's cut (Stock, column O) comes off a car's profit first. What remains divides between that car's partners by the capital each put in.</t>
        </is>
      </c>
    </row>
    <row r="18" ht="48" customHeight="1">
      <c r="A18" s="3" t="inlineStr">
        <is>
          <t>List outside partners only. The showroom's own money in a car earns its return through the cut, not a share, so it gets no Partners row. If partners funded only part of a car, they still divide all of what is left after the cut.</t>
        </is>
      </c>
    </row>
    <row r="19" ht="32" customHeight="1">
      <c r="A19" s="3" t="inlineStr">
        <is>
          <t>Example: profit Rs 1,00,000, cut 20%. Rs 20,000 to the showroom; Rs 80,000 split by capital, so two equal partners get Rs 40,000 each.</t>
        </is>
      </c>
    </row>
    <row r="20" ht="16" customHeight="1">
      <c r="A20" s="3" t="inlineStr"/>
    </row>
    <row r="21" ht="26" customHeight="1">
      <c r="A21" s="4" t="inlineStr">
        <is>
          <t>When a spreadsheet stops being enough</t>
        </is>
      </c>
    </row>
    <row r="22" ht="48" customHeight="1">
      <c r="A22" s="3" t="inlineStr">
        <is>
          <t>When two people need to update it at once, when a partner wants a statement of their own cars, or when files and payments go missing between the book and the sheet.</t>
        </is>
      </c>
    </row>
    <row r="23" ht="48" customHeight="1">
      <c r="A23" s="3" t="inlineStr">
        <is>
          <t>Odometric does all of this on a phone, with a statement for each partner, overdue qists listed every morning, and the registration file kept until the car is paid for.</t>
        </is>
      </c>
    </row>
    <row r="24" ht="16" customHeight="1">
      <c r="A24" s="5" t="inlineStr">
        <is>
          <t>Fifteen days free: odometric.tech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6" customWidth="1" min="3" max="3"/>
    <col width="7" customWidth="1" min="4" max="4"/>
    <col width="10" customWidth="1" min="5" max="5"/>
    <col width="13" customWidth="1" min="6" max="6"/>
    <col width="16" customWidth="1" min="7" max="7"/>
    <col width="16" customWidth="1" min="8" max="8"/>
    <col width="15" customWidth="1" min="9" max="9"/>
    <col width="15" customWidth="1" min="10" max="10"/>
    <col width="12" customWidth="1" min="11" max="11"/>
    <col width="13" customWidth="1" min="12" max="12"/>
    <col width="15" customWidth="1" min="13" max="13"/>
    <col width="14" customWidth="1" min="14" max="14"/>
    <col width="11" customWidth="1" min="15" max="15"/>
    <col width="10" customWidth="1" min="16" max="16"/>
    <col width="30" customWidth="1" min="17" max="17"/>
  </cols>
  <sheetData>
    <row r="1" ht="34" customHeight="1">
      <c r="A1" s="6" t="inlineStr">
        <is>
          <t>Registration no.</t>
        </is>
      </c>
      <c r="B1" s="6" t="inlineStr">
        <is>
          <t>Make</t>
        </is>
      </c>
      <c r="C1" s="6" t="inlineStr">
        <is>
          <t>Model</t>
        </is>
      </c>
      <c r="D1" s="6" t="inlineStr">
        <is>
          <t>Year</t>
        </is>
      </c>
      <c r="E1" s="6" t="inlineStr">
        <is>
          <t>Colour</t>
        </is>
      </c>
      <c r="F1" s="6" t="inlineStr">
        <is>
          <t>Bought on</t>
        </is>
      </c>
      <c r="G1" s="6" t="inlineStr">
        <is>
          <t>Purchase price (Rs)</t>
        </is>
      </c>
      <c r="H1" s="6" t="inlineStr">
        <is>
          <t>Costs after buying (Rs)</t>
        </is>
      </c>
      <c r="I1" s="6" t="inlineStr">
        <is>
          <t>Total cost (Rs)</t>
        </is>
      </c>
      <c r="J1" s="6" t="inlineStr">
        <is>
          <t>Asking price (Rs)</t>
        </is>
      </c>
      <c r="K1" s="6" t="inlineStr">
        <is>
          <t>Status</t>
        </is>
      </c>
      <c r="L1" s="6" t="inlineStr">
        <is>
          <t>Sold on</t>
        </is>
      </c>
      <c r="M1" s="6" t="inlineStr">
        <is>
          <t>Sale price (Rs)</t>
        </is>
      </c>
      <c r="N1" s="6" t="inlineStr">
        <is>
          <t>Profit (Rs)</t>
        </is>
      </c>
      <c r="O1" s="6" t="inlineStr">
        <is>
          <t>Showroom cut %</t>
        </is>
      </c>
      <c r="P1" s="6" t="inlineStr">
        <is>
          <t>Days on floor</t>
        </is>
      </c>
      <c r="Q1" s="6" t="inlineStr">
        <is>
          <t>Notes</t>
        </is>
      </c>
    </row>
    <row r="2">
      <c r="A2" t="inlineStr">
        <is>
          <t>ABC-123</t>
        </is>
      </c>
      <c r="B2" t="inlineStr">
        <is>
          <t>Toyota</t>
        </is>
      </c>
      <c r="C2" t="inlineStr">
        <is>
          <t>Corolla Altis</t>
        </is>
      </c>
      <c r="D2" t="n">
        <v>2019</v>
      </c>
      <c r="E2" t="inlineStr">
        <is>
          <t>White</t>
        </is>
      </c>
      <c r="F2" s="7" t="n">
        <v>46236</v>
      </c>
      <c r="G2" s="8" t="n">
        <v>4300000</v>
      </c>
      <c r="H2" s="9">
        <f>IF(A2="","",SUMIF(Costs!$B:$B,A2,Costs!$D:$D))</f>
        <v/>
      </c>
      <c r="I2" s="9">
        <f>IF(A2="","",G2+H2)</f>
        <v/>
      </c>
      <c r="J2" s="8" t="n">
        <v>4650000</v>
      </c>
      <c r="K2" t="inlineStr">
        <is>
          <t>Sold</t>
        </is>
      </c>
      <c r="L2" s="7" t="n">
        <v>46279</v>
      </c>
      <c r="M2" s="8" t="n">
        <v>4600000</v>
      </c>
      <c r="N2" s="9">
        <f>IF(OR(A2="",M2=""),"",M2-I2)</f>
        <v/>
      </c>
      <c r="O2" s="10" t="n">
        <v>0.2</v>
      </c>
      <c r="P2" s="11">
        <f>IF(OR(A2="",F2=""),"",IF(L2="",TODAY(),L2)-F2)</f>
        <v/>
      </c>
    </row>
    <row r="3">
      <c r="A3" t="inlineStr">
        <is>
          <t>LEA-4521</t>
        </is>
      </c>
      <c r="B3" t="inlineStr">
        <is>
          <t>Suzuki</t>
        </is>
      </c>
      <c r="C3" t="inlineStr">
        <is>
          <t>Cultus VXL</t>
        </is>
      </c>
      <c r="D3" t="n">
        <v>2021</v>
      </c>
      <c r="E3" t="inlineStr">
        <is>
          <t>Silver</t>
        </is>
      </c>
      <c r="F3" s="7" t="n">
        <v>46254</v>
      </c>
      <c r="G3" s="8" t="n">
        <v>2650000</v>
      </c>
      <c r="H3" s="9">
        <f>IF(A3="","",SUMIF(Costs!$B:$B,A3,Costs!$D:$D))</f>
        <v/>
      </c>
      <c r="I3" s="9">
        <f>IF(A3="","",G3+H3)</f>
        <v/>
      </c>
      <c r="J3" s="8" t="n">
        <v>2850000</v>
      </c>
      <c r="K3" t="inlineStr">
        <is>
          <t>Available</t>
        </is>
      </c>
      <c r="L3" s="7" t="n"/>
      <c r="M3" s="8" t="n"/>
      <c r="N3" s="9">
        <f>IF(OR(A3="",M3=""),"",M3-I3)</f>
        <v/>
      </c>
      <c r="O3" s="10" t="n">
        <v>0.1</v>
      </c>
      <c r="P3" s="11">
        <f>IF(OR(A3="",F3=""),"",IF(L3="",TODAY(),L3)-F3)</f>
        <v/>
      </c>
    </row>
    <row r="4">
      <c r="A4" t="inlineStr">
        <is>
          <t>KHI-778</t>
        </is>
      </c>
      <c r="B4" t="inlineStr">
        <is>
          <t>Honda</t>
        </is>
      </c>
      <c r="C4" t="inlineStr">
        <is>
          <t>City Aspire</t>
        </is>
      </c>
      <c r="D4" t="n">
        <v>2020</v>
      </c>
      <c r="E4" t="inlineStr">
        <is>
          <t>Grey</t>
        </is>
      </c>
      <c r="F4" s="7" t="n">
        <v>46266</v>
      </c>
      <c r="G4" s="8" t="n">
        <v>3400000</v>
      </c>
      <c r="H4" s="9">
        <f>IF(A4="","",SUMIF(Costs!$B:$B,A4,Costs!$D:$D))</f>
        <v/>
      </c>
      <c r="I4" s="9">
        <f>IF(A4="","",G4+H4)</f>
        <v/>
      </c>
      <c r="J4" s="8" t="n">
        <v>3750000</v>
      </c>
      <c r="K4" t="inlineStr">
        <is>
          <t>Sold</t>
        </is>
      </c>
      <c r="L4" s="7" t="n">
        <v>46290</v>
      </c>
      <c r="M4" s="8" t="n">
        <v>3700000</v>
      </c>
      <c r="N4" s="9">
        <f>IF(OR(A4="",M4=""),"",M4-I4)</f>
        <v/>
      </c>
      <c r="O4" s="10" t="n">
        <v>0.15</v>
      </c>
      <c r="P4" s="11">
        <f>IF(OR(A4="",F4=""),"",IF(L4="",TODAY(),L4)-F4)</f>
        <v/>
      </c>
    </row>
    <row r="5">
      <c r="F5" s="7" t="n"/>
      <c r="G5" s="8" t="n"/>
      <c r="H5" s="9">
        <f>IF(A5="","",SUMIF(Costs!$B:$B,A5,Costs!$D:$D))</f>
        <v/>
      </c>
      <c r="I5" s="9">
        <f>IF(A5="","",G5+H5)</f>
        <v/>
      </c>
      <c r="J5" s="8" t="n"/>
      <c r="L5" s="7" t="n"/>
      <c r="M5" s="8" t="n"/>
      <c r="N5" s="9">
        <f>IF(OR(A5="",M5=""),"",M5-I5)</f>
        <v/>
      </c>
      <c r="O5" s="10" t="n"/>
      <c r="P5" s="11">
        <f>IF(OR(A5="",F5=""),"",IF(L5="",TODAY(),L5)-F5)</f>
        <v/>
      </c>
    </row>
    <row r="6">
      <c r="F6" s="7" t="n"/>
      <c r="G6" s="8" t="n"/>
      <c r="H6" s="9">
        <f>IF(A6="","",SUMIF(Costs!$B:$B,A6,Costs!$D:$D))</f>
        <v/>
      </c>
      <c r="I6" s="9">
        <f>IF(A6="","",G6+H6)</f>
        <v/>
      </c>
      <c r="J6" s="8" t="n"/>
      <c r="L6" s="7" t="n"/>
      <c r="M6" s="8" t="n"/>
      <c r="N6" s="9">
        <f>IF(OR(A6="",M6=""),"",M6-I6)</f>
        <v/>
      </c>
      <c r="O6" s="10" t="n"/>
      <c r="P6" s="11">
        <f>IF(OR(A6="",F6=""),"",IF(L6="",TODAY(),L6)-F6)</f>
        <v/>
      </c>
    </row>
    <row r="7">
      <c r="F7" s="7" t="n"/>
      <c r="G7" s="8" t="n"/>
      <c r="H7" s="9">
        <f>IF(A7="","",SUMIF(Costs!$B:$B,A7,Costs!$D:$D))</f>
        <v/>
      </c>
      <c r="I7" s="9">
        <f>IF(A7="","",G7+H7)</f>
        <v/>
      </c>
      <c r="J7" s="8" t="n"/>
      <c r="L7" s="7" t="n"/>
      <c r="M7" s="8" t="n"/>
      <c r="N7" s="9">
        <f>IF(OR(A7="",M7=""),"",M7-I7)</f>
        <v/>
      </c>
      <c r="O7" s="10" t="n"/>
      <c r="P7" s="11">
        <f>IF(OR(A7="",F7=""),"",IF(L7="",TODAY(),L7)-F7)</f>
        <v/>
      </c>
    </row>
    <row r="8">
      <c r="F8" s="7" t="n"/>
      <c r="G8" s="8" t="n"/>
      <c r="H8" s="9">
        <f>IF(A8="","",SUMIF(Costs!$B:$B,A8,Costs!$D:$D))</f>
        <v/>
      </c>
      <c r="I8" s="9">
        <f>IF(A8="","",G8+H8)</f>
        <v/>
      </c>
      <c r="J8" s="8" t="n"/>
      <c r="L8" s="7" t="n"/>
      <c r="M8" s="8" t="n"/>
      <c r="N8" s="9">
        <f>IF(OR(A8="",M8=""),"",M8-I8)</f>
        <v/>
      </c>
      <c r="O8" s="10" t="n"/>
      <c r="P8" s="11">
        <f>IF(OR(A8="",F8=""),"",IF(L8="",TODAY(),L8)-F8)</f>
        <v/>
      </c>
    </row>
    <row r="9">
      <c r="F9" s="7" t="n"/>
      <c r="G9" s="8" t="n"/>
      <c r="H9" s="9">
        <f>IF(A9="","",SUMIF(Costs!$B:$B,A9,Costs!$D:$D))</f>
        <v/>
      </c>
      <c r="I9" s="9">
        <f>IF(A9="","",G9+H9)</f>
        <v/>
      </c>
      <c r="J9" s="8" t="n"/>
      <c r="L9" s="7" t="n"/>
      <c r="M9" s="8" t="n"/>
      <c r="N9" s="9">
        <f>IF(OR(A9="",M9=""),"",M9-I9)</f>
        <v/>
      </c>
      <c r="O9" s="10" t="n"/>
      <c r="P9" s="11">
        <f>IF(OR(A9="",F9=""),"",IF(L9="",TODAY(),L9)-F9)</f>
        <v/>
      </c>
    </row>
    <row r="10">
      <c r="F10" s="7" t="n"/>
      <c r="G10" s="8" t="n"/>
      <c r="H10" s="9">
        <f>IF(A10="","",SUMIF(Costs!$B:$B,A10,Costs!$D:$D))</f>
        <v/>
      </c>
      <c r="I10" s="9">
        <f>IF(A10="","",G10+H10)</f>
        <v/>
      </c>
      <c r="J10" s="8" t="n"/>
      <c r="L10" s="7" t="n"/>
      <c r="M10" s="8" t="n"/>
      <c r="N10" s="9">
        <f>IF(OR(A10="",M10=""),"",M10-I10)</f>
        <v/>
      </c>
      <c r="O10" s="10" t="n"/>
      <c r="P10" s="11">
        <f>IF(OR(A10="",F10=""),"",IF(L10="",TODAY(),L10)-F10)</f>
        <v/>
      </c>
    </row>
    <row r="11">
      <c r="F11" s="7" t="n"/>
      <c r="G11" s="8" t="n"/>
      <c r="H11" s="9">
        <f>IF(A11="","",SUMIF(Costs!$B:$B,A11,Costs!$D:$D))</f>
        <v/>
      </c>
      <c r="I11" s="9">
        <f>IF(A11="","",G11+H11)</f>
        <v/>
      </c>
      <c r="J11" s="8" t="n"/>
      <c r="L11" s="7" t="n"/>
      <c r="M11" s="8" t="n"/>
      <c r="N11" s="9">
        <f>IF(OR(A11="",M11=""),"",M11-I11)</f>
        <v/>
      </c>
      <c r="O11" s="10" t="n"/>
      <c r="P11" s="11">
        <f>IF(OR(A11="",F11=""),"",IF(L11="",TODAY(),L11)-F11)</f>
        <v/>
      </c>
    </row>
    <row r="12">
      <c r="F12" s="7" t="n"/>
      <c r="G12" s="8" t="n"/>
      <c r="H12" s="9">
        <f>IF(A12="","",SUMIF(Costs!$B:$B,A12,Costs!$D:$D))</f>
        <v/>
      </c>
      <c r="I12" s="9">
        <f>IF(A12="","",G12+H12)</f>
        <v/>
      </c>
      <c r="J12" s="8" t="n"/>
      <c r="L12" s="7" t="n"/>
      <c r="M12" s="8" t="n"/>
      <c r="N12" s="9">
        <f>IF(OR(A12="",M12=""),"",M12-I12)</f>
        <v/>
      </c>
      <c r="O12" s="10" t="n"/>
      <c r="P12" s="11">
        <f>IF(OR(A12="",F12=""),"",IF(L12="",TODAY(),L12)-F12)</f>
        <v/>
      </c>
    </row>
    <row r="13">
      <c r="F13" s="7" t="n"/>
      <c r="G13" s="8" t="n"/>
      <c r="H13" s="9">
        <f>IF(A13="","",SUMIF(Costs!$B:$B,A13,Costs!$D:$D))</f>
        <v/>
      </c>
      <c r="I13" s="9">
        <f>IF(A13="","",G13+H13)</f>
        <v/>
      </c>
      <c r="J13" s="8" t="n"/>
      <c r="L13" s="7" t="n"/>
      <c r="M13" s="8" t="n"/>
      <c r="N13" s="9">
        <f>IF(OR(A13="",M13=""),"",M13-I13)</f>
        <v/>
      </c>
      <c r="O13" s="10" t="n"/>
      <c r="P13" s="11">
        <f>IF(OR(A13="",F13=""),"",IF(L13="",TODAY(),L13)-F13)</f>
        <v/>
      </c>
    </row>
    <row r="14">
      <c r="F14" s="7" t="n"/>
      <c r="G14" s="8" t="n"/>
      <c r="H14" s="9">
        <f>IF(A14="","",SUMIF(Costs!$B:$B,A14,Costs!$D:$D))</f>
        <v/>
      </c>
      <c r="I14" s="9">
        <f>IF(A14="","",G14+H14)</f>
        <v/>
      </c>
      <c r="J14" s="8" t="n"/>
      <c r="L14" s="7" t="n"/>
      <c r="M14" s="8" t="n"/>
      <c r="N14" s="9">
        <f>IF(OR(A14="",M14=""),"",M14-I14)</f>
        <v/>
      </c>
      <c r="O14" s="10" t="n"/>
      <c r="P14" s="11">
        <f>IF(OR(A14="",F14=""),"",IF(L14="",TODAY(),L14)-F14)</f>
        <v/>
      </c>
    </row>
    <row r="15">
      <c r="F15" s="7" t="n"/>
      <c r="G15" s="8" t="n"/>
      <c r="H15" s="9">
        <f>IF(A15="","",SUMIF(Costs!$B:$B,A15,Costs!$D:$D))</f>
        <v/>
      </c>
      <c r="I15" s="9">
        <f>IF(A15="","",G15+H15)</f>
        <v/>
      </c>
      <c r="J15" s="8" t="n"/>
      <c r="L15" s="7" t="n"/>
      <c r="M15" s="8" t="n"/>
      <c r="N15" s="9">
        <f>IF(OR(A15="",M15=""),"",M15-I15)</f>
        <v/>
      </c>
      <c r="O15" s="10" t="n"/>
      <c r="P15" s="11">
        <f>IF(OR(A15="",F15=""),"",IF(L15="",TODAY(),L15)-F15)</f>
        <v/>
      </c>
    </row>
    <row r="16">
      <c r="F16" s="7" t="n"/>
      <c r="G16" s="8" t="n"/>
      <c r="H16" s="9">
        <f>IF(A16="","",SUMIF(Costs!$B:$B,A16,Costs!$D:$D))</f>
        <v/>
      </c>
      <c r="I16" s="9">
        <f>IF(A16="","",G16+H16)</f>
        <v/>
      </c>
      <c r="J16" s="8" t="n"/>
      <c r="L16" s="7" t="n"/>
      <c r="M16" s="8" t="n"/>
      <c r="N16" s="9">
        <f>IF(OR(A16="",M16=""),"",M16-I16)</f>
        <v/>
      </c>
      <c r="O16" s="10" t="n"/>
      <c r="P16" s="11">
        <f>IF(OR(A16="",F16=""),"",IF(L16="",TODAY(),L16)-F16)</f>
        <v/>
      </c>
    </row>
    <row r="17">
      <c r="F17" s="7" t="n"/>
      <c r="G17" s="8" t="n"/>
      <c r="H17" s="9">
        <f>IF(A17="","",SUMIF(Costs!$B:$B,A17,Costs!$D:$D))</f>
        <v/>
      </c>
      <c r="I17" s="9">
        <f>IF(A17="","",G17+H17)</f>
        <v/>
      </c>
      <c r="J17" s="8" t="n"/>
      <c r="L17" s="7" t="n"/>
      <c r="M17" s="8" t="n"/>
      <c r="N17" s="9">
        <f>IF(OR(A17="",M17=""),"",M17-I17)</f>
        <v/>
      </c>
      <c r="O17" s="10" t="n"/>
      <c r="P17" s="11">
        <f>IF(OR(A17="",F17=""),"",IF(L17="",TODAY(),L17)-F17)</f>
        <v/>
      </c>
    </row>
    <row r="18">
      <c r="F18" s="7" t="n"/>
      <c r="G18" s="8" t="n"/>
      <c r="H18" s="9">
        <f>IF(A18="","",SUMIF(Costs!$B:$B,A18,Costs!$D:$D))</f>
        <v/>
      </c>
      <c r="I18" s="9">
        <f>IF(A18="","",G18+H18)</f>
        <v/>
      </c>
      <c r="J18" s="8" t="n"/>
      <c r="L18" s="7" t="n"/>
      <c r="M18" s="8" t="n"/>
      <c r="N18" s="9">
        <f>IF(OR(A18="",M18=""),"",M18-I18)</f>
        <v/>
      </c>
      <c r="O18" s="10" t="n"/>
      <c r="P18" s="11">
        <f>IF(OR(A18="",F18=""),"",IF(L18="",TODAY(),L18)-F18)</f>
        <v/>
      </c>
    </row>
    <row r="19">
      <c r="F19" s="7" t="n"/>
      <c r="G19" s="8" t="n"/>
      <c r="H19" s="9">
        <f>IF(A19="","",SUMIF(Costs!$B:$B,A19,Costs!$D:$D))</f>
        <v/>
      </c>
      <c r="I19" s="9">
        <f>IF(A19="","",G19+H19)</f>
        <v/>
      </c>
      <c r="J19" s="8" t="n"/>
      <c r="L19" s="7" t="n"/>
      <c r="M19" s="8" t="n"/>
      <c r="N19" s="9">
        <f>IF(OR(A19="",M19=""),"",M19-I19)</f>
        <v/>
      </c>
      <c r="O19" s="10" t="n"/>
      <c r="P19" s="11">
        <f>IF(OR(A19="",F19=""),"",IF(L19="",TODAY(),L19)-F19)</f>
        <v/>
      </c>
    </row>
    <row r="20">
      <c r="F20" s="7" t="n"/>
      <c r="G20" s="8" t="n"/>
      <c r="H20" s="9">
        <f>IF(A20="","",SUMIF(Costs!$B:$B,A20,Costs!$D:$D))</f>
        <v/>
      </c>
      <c r="I20" s="9">
        <f>IF(A20="","",G20+H20)</f>
        <v/>
      </c>
      <c r="J20" s="8" t="n"/>
      <c r="L20" s="7" t="n"/>
      <c r="M20" s="8" t="n"/>
      <c r="N20" s="9">
        <f>IF(OR(A20="",M20=""),"",M20-I20)</f>
        <v/>
      </c>
      <c r="O20" s="10" t="n"/>
      <c r="P20" s="11">
        <f>IF(OR(A20="",F20=""),"",IF(L20="",TODAY(),L20)-F20)</f>
        <v/>
      </c>
    </row>
    <row r="21">
      <c r="F21" s="7" t="n"/>
      <c r="G21" s="8" t="n"/>
      <c r="H21" s="9">
        <f>IF(A21="","",SUMIF(Costs!$B:$B,A21,Costs!$D:$D))</f>
        <v/>
      </c>
      <c r="I21" s="9">
        <f>IF(A21="","",G21+H21)</f>
        <v/>
      </c>
      <c r="J21" s="8" t="n"/>
      <c r="L21" s="7" t="n"/>
      <c r="M21" s="8" t="n"/>
      <c r="N21" s="9">
        <f>IF(OR(A21="",M21=""),"",M21-I21)</f>
        <v/>
      </c>
      <c r="O21" s="10" t="n"/>
      <c r="P21" s="11">
        <f>IF(OR(A21="",F21=""),"",IF(L21="",TODAY(),L21)-F21)</f>
        <v/>
      </c>
    </row>
    <row r="22">
      <c r="F22" s="7" t="n"/>
      <c r="G22" s="8" t="n"/>
      <c r="H22" s="9">
        <f>IF(A22="","",SUMIF(Costs!$B:$B,A22,Costs!$D:$D))</f>
        <v/>
      </c>
      <c r="I22" s="9">
        <f>IF(A22="","",G22+H22)</f>
        <v/>
      </c>
      <c r="J22" s="8" t="n"/>
      <c r="L22" s="7" t="n"/>
      <c r="M22" s="8" t="n"/>
      <c r="N22" s="9">
        <f>IF(OR(A22="",M22=""),"",M22-I22)</f>
        <v/>
      </c>
      <c r="O22" s="10" t="n"/>
      <c r="P22" s="11">
        <f>IF(OR(A22="",F22=""),"",IF(L22="",TODAY(),L22)-F22)</f>
        <v/>
      </c>
    </row>
    <row r="23">
      <c r="F23" s="7" t="n"/>
      <c r="G23" s="8" t="n"/>
      <c r="H23" s="9">
        <f>IF(A23="","",SUMIF(Costs!$B:$B,A23,Costs!$D:$D))</f>
        <v/>
      </c>
      <c r="I23" s="9">
        <f>IF(A23="","",G23+H23)</f>
        <v/>
      </c>
      <c r="J23" s="8" t="n"/>
      <c r="L23" s="7" t="n"/>
      <c r="M23" s="8" t="n"/>
      <c r="N23" s="9">
        <f>IF(OR(A23="",M23=""),"",M23-I23)</f>
        <v/>
      </c>
      <c r="O23" s="10" t="n"/>
      <c r="P23" s="11">
        <f>IF(OR(A23="",F23=""),"",IF(L23="",TODAY(),L23)-F23)</f>
        <v/>
      </c>
    </row>
    <row r="24">
      <c r="F24" s="7" t="n"/>
      <c r="G24" s="8" t="n"/>
      <c r="H24" s="9">
        <f>IF(A24="","",SUMIF(Costs!$B:$B,A24,Costs!$D:$D))</f>
        <v/>
      </c>
      <c r="I24" s="9">
        <f>IF(A24="","",G24+H24)</f>
        <v/>
      </c>
      <c r="J24" s="8" t="n"/>
      <c r="L24" s="7" t="n"/>
      <c r="M24" s="8" t="n"/>
      <c r="N24" s="9">
        <f>IF(OR(A24="",M24=""),"",M24-I24)</f>
        <v/>
      </c>
      <c r="O24" s="10" t="n"/>
      <c r="P24" s="11">
        <f>IF(OR(A24="",F24=""),"",IF(L24="",TODAY(),L24)-F24)</f>
        <v/>
      </c>
    </row>
    <row r="25">
      <c r="F25" s="7" t="n"/>
      <c r="G25" s="8" t="n"/>
      <c r="H25" s="9">
        <f>IF(A25="","",SUMIF(Costs!$B:$B,A25,Costs!$D:$D))</f>
        <v/>
      </c>
      <c r="I25" s="9">
        <f>IF(A25="","",G25+H25)</f>
        <v/>
      </c>
      <c r="J25" s="8" t="n"/>
      <c r="L25" s="7" t="n"/>
      <c r="M25" s="8" t="n"/>
      <c r="N25" s="9">
        <f>IF(OR(A25="",M25=""),"",M25-I25)</f>
        <v/>
      </c>
      <c r="O25" s="10" t="n"/>
      <c r="P25" s="11">
        <f>IF(OR(A25="",F25=""),"",IF(L25="",TODAY(),L25)-F25)</f>
        <v/>
      </c>
    </row>
    <row r="26">
      <c r="F26" s="7" t="n"/>
      <c r="G26" s="8" t="n"/>
      <c r="H26" s="9">
        <f>IF(A26="","",SUMIF(Costs!$B:$B,A26,Costs!$D:$D))</f>
        <v/>
      </c>
      <c r="I26" s="9">
        <f>IF(A26="","",G26+H26)</f>
        <v/>
      </c>
      <c r="J26" s="8" t="n"/>
      <c r="L26" s="7" t="n"/>
      <c r="M26" s="8" t="n"/>
      <c r="N26" s="9">
        <f>IF(OR(A26="",M26=""),"",M26-I26)</f>
        <v/>
      </c>
      <c r="O26" s="10" t="n"/>
      <c r="P26" s="11">
        <f>IF(OR(A26="",F26=""),"",IF(L26="",TODAY(),L26)-F26)</f>
        <v/>
      </c>
    </row>
    <row r="27">
      <c r="F27" s="7" t="n"/>
      <c r="G27" s="8" t="n"/>
      <c r="H27" s="9">
        <f>IF(A27="","",SUMIF(Costs!$B:$B,A27,Costs!$D:$D))</f>
        <v/>
      </c>
      <c r="I27" s="9">
        <f>IF(A27="","",G27+H27)</f>
        <v/>
      </c>
      <c r="J27" s="8" t="n"/>
      <c r="L27" s="7" t="n"/>
      <c r="M27" s="8" t="n"/>
      <c r="N27" s="9">
        <f>IF(OR(A27="",M27=""),"",M27-I27)</f>
        <v/>
      </c>
      <c r="O27" s="10" t="n"/>
      <c r="P27" s="11">
        <f>IF(OR(A27="",F27=""),"",IF(L27="",TODAY(),L27)-F27)</f>
        <v/>
      </c>
    </row>
    <row r="28">
      <c r="F28" s="7" t="n"/>
      <c r="G28" s="8" t="n"/>
      <c r="H28" s="9">
        <f>IF(A28="","",SUMIF(Costs!$B:$B,A28,Costs!$D:$D))</f>
        <v/>
      </c>
      <c r="I28" s="9">
        <f>IF(A28="","",G28+H28)</f>
        <v/>
      </c>
      <c r="J28" s="8" t="n"/>
      <c r="L28" s="7" t="n"/>
      <c r="M28" s="8" t="n"/>
      <c r="N28" s="9">
        <f>IF(OR(A28="",M28=""),"",M28-I28)</f>
        <v/>
      </c>
      <c r="O28" s="10" t="n"/>
      <c r="P28" s="11">
        <f>IF(OR(A28="",F28=""),"",IF(L28="",TODAY(),L28)-F28)</f>
        <v/>
      </c>
    </row>
    <row r="29">
      <c r="F29" s="7" t="n"/>
      <c r="G29" s="8" t="n"/>
      <c r="H29" s="9">
        <f>IF(A29="","",SUMIF(Costs!$B:$B,A29,Costs!$D:$D))</f>
        <v/>
      </c>
      <c r="I29" s="9">
        <f>IF(A29="","",G29+H29)</f>
        <v/>
      </c>
      <c r="J29" s="8" t="n"/>
      <c r="L29" s="7" t="n"/>
      <c r="M29" s="8" t="n"/>
      <c r="N29" s="9">
        <f>IF(OR(A29="",M29=""),"",M29-I29)</f>
        <v/>
      </c>
      <c r="O29" s="10" t="n"/>
      <c r="P29" s="11">
        <f>IF(OR(A29="",F29=""),"",IF(L29="",TODAY(),L29)-F29)</f>
        <v/>
      </c>
    </row>
    <row r="30">
      <c r="F30" s="7" t="n"/>
      <c r="G30" s="8" t="n"/>
      <c r="H30" s="9">
        <f>IF(A30="","",SUMIF(Costs!$B:$B,A30,Costs!$D:$D))</f>
        <v/>
      </c>
      <c r="I30" s="9">
        <f>IF(A30="","",G30+H30)</f>
        <v/>
      </c>
      <c r="J30" s="8" t="n"/>
      <c r="L30" s="7" t="n"/>
      <c r="M30" s="8" t="n"/>
      <c r="N30" s="9">
        <f>IF(OR(A30="",M30=""),"",M30-I30)</f>
        <v/>
      </c>
      <c r="O30" s="10" t="n"/>
      <c r="P30" s="11">
        <f>IF(OR(A30="",F30=""),"",IF(L30="",TODAY(),L30)-F30)</f>
        <v/>
      </c>
    </row>
    <row r="31">
      <c r="F31" s="7" t="n"/>
      <c r="G31" s="8" t="n"/>
      <c r="H31" s="9">
        <f>IF(A31="","",SUMIF(Costs!$B:$B,A31,Costs!$D:$D))</f>
        <v/>
      </c>
      <c r="I31" s="9">
        <f>IF(A31="","",G31+H31)</f>
        <v/>
      </c>
      <c r="J31" s="8" t="n"/>
      <c r="L31" s="7" t="n"/>
      <c r="M31" s="8" t="n"/>
      <c r="N31" s="9">
        <f>IF(OR(A31="",M31=""),"",M31-I31)</f>
        <v/>
      </c>
      <c r="O31" s="10" t="n"/>
      <c r="P31" s="11">
        <f>IF(OR(A31="",F31=""),"",IF(L31="",TODAY(),L31)-F31)</f>
        <v/>
      </c>
    </row>
    <row r="32">
      <c r="F32" s="7" t="n"/>
      <c r="G32" s="8" t="n"/>
      <c r="H32" s="9">
        <f>IF(A32="","",SUMIF(Costs!$B:$B,A32,Costs!$D:$D))</f>
        <v/>
      </c>
      <c r="I32" s="9">
        <f>IF(A32="","",G32+H32)</f>
        <v/>
      </c>
      <c r="J32" s="8" t="n"/>
      <c r="L32" s="7" t="n"/>
      <c r="M32" s="8" t="n"/>
      <c r="N32" s="9">
        <f>IF(OR(A32="",M32=""),"",M32-I32)</f>
        <v/>
      </c>
      <c r="O32" s="10" t="n"/>
      <c r="P32" s="11">
        <f>IF(OR(A32="",F32=""),"",IF(L32="",TODAY(),L32)-F32)</f>
        <v/>
      </c>
    </row>
    <row r="33">
      <c r="F33" s="7" t="n"/>
      <c r="G33" s="8" t="n"/>
      <c r="H33" s="9">
        <f>IF(A33="","",SUMIF(Costs!$B:$B,A33,Costs!$D:$D))</f>
        <v/>
      </c>
      <c r="I33" s="9">
        <f>IF(A33="","",G33+H33)</f>
        <v/>
      </c>
      <c r="J33" s="8" t="n"/>
      <c r="L33" s="7" t="n"/>
      <c r="M33" s="8" t="n"/>
      <c r="N33" s="9">
        <f>IF(OR(A33="",M33=""),"",M33-I33)</f>
        <v/>
      </c>
      <c r="O33" s="10" t="n"/>
      <c r="P33" s="11">
        <f>IF(OR(A33="",F33=""),"",IF(L33="",TODAY(),L33)-F33)</f>
        <v/>
      </c>
    </row>
    <row r="34">
      <c r="F34" s="7" t="n"/>
      <c r="G34" s="8" t="n"/>
      <c r="H34" s="9">
        <f>IF(A34="","",SUMIF(Costs!$B:$B,A34,Costs!$D:$D))</f>
        <v/>
      </c>
      <c r="I34" s="9">
        <f>IF(A34="","",G34+H34)</f>
        <v/>
      </c>
      <c r="J34" s="8" t="n"/>
      <c r="L34" s="7" t="n"/>
      <c r="M34" s="8" t="n"/>
      <c r="N34" s="9">
        <f>IF(OR(A34="",M34=""),"",M34-I34)</f>
        <v/>
      </c>
      <c r="O34" s="10" t="n"/>
      <c r="P34" s="11">
        <f>IF(OR(A34="",F34=""),"",IF(L34="",TODAY(),L34)-F34)</f>
        <v/>
      </c>
    </row>
    <row r="35">
      <c r="F35" s="7" t="n"/>
      <c r="G35" s="8" t="n"/>
      <c r="H35" s="9">
        <f>IF(A35="","",SUMIF(Costs!$B:$B,A35,Costs!$D:$D))</f>
        <v/>
      </c>
      <c r="I35" s="9">
        <f>IF(A35="","",G35+H35)</f>
        <v/>
      </c>
      <c r="J35" s="8" t="n"/>
      <c r="L35" s="7" t="n"/>
      <c r="M35" s="8" t="n"/>
      <c r="N35" s="9">
        <f>IF(OR(A35="",M35=""),"",M35-I35)</f>
        <v/>
      </c>
      <c r="O35" s="10" t="n"/>
      <c r="P35" s="11">
        <f>IF(OR(A35="",F35=""),"",IF(L35="",TODAY(),L35)-F35)</f>
        <v/>
      </c>
    </row>
    <row r="36">
      <c r="F36" s="7" t="n"/>
      <c r="G36" s="8" t="n"/>
      <c r="H36" s="9">
        <f>IF(A36="","",SUMIF(Costs!$B:$B,A36,Costs!$D:$D))</f>
        <v/>
      </c>
      <c r="I36" s="9">
        <f>IF(A36="","",G36+H36)</f>
        <v/>
      </c>
      <c r="J36" s="8" t="n"/>
      <c r="L36" s="7" t="n"/>
      <c r="M36" s="8" t="n"/>
      <c r="N36" s="9">
        <f>IF(OR(A36="",M36=""),"",M36-I36)</f>
        <v/>
      </c>
      <c r="O36" s="10" t="n"/>
      <c r="P36" s="11">
        <f>IF(OR(A36="",F36=""),"",IF(L36="",TODAY(),L36)-F36)</f>
        <v/>
      </c>
    </row>
    <row r="37">
      <c r="F37" s="7" t="n"/>
      <c r="G37" s="8" t="n"/>
      <c r="H37" s="9">
        <f>IF(A37="","",SUMIF(Costs!$B:$B,A37,Costs!$D:$D))</f>
        <v/>
      </c>
      <c r="I37" s="9">
        <f>IF(A37="","",G37+H37)</f>
        <v/>
      </c>
      <c r="J37" s="8" t="n"/>
      <c r="L37" s="7" t="n"/>
      <c r="M37" s="8" t="n"/>
      <c r="N37" s="9">
        <f>IF(OR(A37="",M37=""),"",M37-I37)</f>
        <v/>
      </c>
      <c r="O37" s="10" t="n"/>
      <c r="P37" s="11">
        <f>IF(OR(A37="",F37=""),"",IF(L37="",TODAY(),L37)-F37)</f>
        <v/>
      </c>
    </row>
    <row r="38">
      <c r="F38" s="7" t="n"/>
      <c r="G38" s="8" t="n"/>
      <c r="H38" s="9">
        <f>IF(A38="","",SUMIF(Costs!$B:$B,A38,Costs!$D:$D))</f>
        <v/>
      </c>
      <c r="I38" s="9">
        <f>IF(A38="","",G38+H38)</f>
        <v/>
      </c>
      <c r="J38" s="8" t="n"/>
      <c r="L38" s="7" t="n"/>
      <c r="M38" s="8" t="n"/>
      <c r="N38" s="9">
        <f>IF(OR(A38="",M38=""),"",M38-I38)</f>
        <v/>
      </c>
      <c r="O38" s="10" t="n"/>
      <c r="P38" s="11">
        <f>IF(OR(A38="",F38=""),"",IF(L38="",TODAY(),L38)-F38)</f>
        <v/>
      </c>
    </row>
    <row r="39">
      <c r="F39" s="7" t="n"/>
      <c r="G39" s="8" t="n"/>
      <c r="H39" s="9">
        <f>IF(A39="","",SUMIF(Costs!$B:$B,A39,Costs!$D:$D))</f>
        <v/>
      </c>
      <c r="I39" s="9">
        <f>IF(A39="","",G39+H39)</f>
        <v/>
      </c>
      <c r="J39" s="8" t="n"/>
      <c r="L39" s="7" t="n"/>
      <c r="M39" s="8" t="n"/>
      <c r="N39" s="9">
        <f>IF(OR(A39="",M39=""),"",M39-I39)</f>
        <v/>
      </c>
      <c r="O39" s="10" t="n"/>
      <c r="P39" s="11">
        <f>IF(OR(A39="",F39=""),"",IF(L39="",TODAY(),L39)-F39)</f>
        <v/>
      </c>
    </row>
    <row r="40">
      <c r="F40" s="7" t="n"/>
      <c r="G40" s="8" t="n"/>
      <c r="H40" s="9">
        <f>IF(A40="","",SUMIF(Costs!$B:$B,A40,Costs!$D:$D))</f>
        <v/>
      </c>
      <c r="I40" s="9">
        <f>IF(A40="","",G40+H40)</f>
        <v/>
      </c>
      <c r="J40" s="8" t="n"/>
      <c r="L40" s="7" t="n"/>
      <c r="M40" s="8" t="n"/>
      <c r="N40" s="9">
        <f>IF(OR(A40="",M40=""),"",M40-I40)</f>
        <v/>
      </c>
      <c r="O40" s="10" t="n"/>
      <c r="P40" s="11">
        <f>IF(OR(A40="",F40=""),"",IF(L40="",TODAY(),L40)-F40)</f>
        <v/>
      </c>
    </row>
    <row r="41">
      <c r="F41" s="7" t="n"/>
      <c r="G41" s="8" t="n"/>
      <c r="H41" s="9">
        <f>IF(A41="","",SUMIF(Costs!$B:$B,A41,Costs!$D:$D))</f>
        <v/>
      </c>
      <c r="I41" s="9">
        <f>IF(A41="","",G41+H41)</f>
        <v/>
      </c>
      <c r="J41" s="8" t="n"/>
      <c r="L41" s="7" t="n"/>
      <c r="M41" s="8" t="n"/>
      <c r="N41" s="9">
        <f>IF(OR(A41="",M41=""),"",M41-I41)</f>
        <v/>
      </c>
      <c r="O41" s="10" t="n"/>
      <c r="P41" s="11">
        <f>IF(OR(A41="",F41=""),"",IF(L41="",TODAY(),L41)-F41)</f>
        <v/>
      </c>
    </row>
    <row r="42">
      <c r="F42" s="7" t="n"/>
      <c r="G42" s="8" t="n"/>
      <c r="H42" s="9">
        <f>IF(A42="","",SUMIF(Costs!$B:$B,A42,Costs!$D:$D))</f>
        <v/>
      </c>
      <c r="I42" s="9">
        <f>IF(A42="","",G42+H42)</f>
        <v/>
      </c>
      <c r="J42" s="8" t="n"/>
      <c r="L42" s="7" t="n"/>
      <c r="M42" s="8" t="n"/>
      <c r="N42" s="9">
        <f>IF(OR(A42="",M42=""),"",M42-I42)</f>
        <v/>
      </c>
      <c r="O42" s="10" t="n"/>
      <c r="P42" s="11">
        <f>IF(OR(A42="",F42=""),"",IF(L42="",TODAY(),L42)-F42)</f>
        <v/>
      </c>
    </row>
    <row r="43">
      <c r="F43" s="7" t="n"/>
      <c r="G43" s="8" t="n"/>
      <c r="H43" s="9">
        <f>IF(A43="","",SUMIF(Costs!$B:$B,A43,Costs!$D:$D))</f>
        <v/>
      </c>
      <c r="I43" s="9">
        <f>IF(A43="","",G43+H43)</f>
        <v/>
      </c>
      <c r="J43" s="8" t="n"/>
      <c r="L43" s="7" t="n"/>
      <c r="M43" s="8" t="n"/>
      <c r="N43" s="9">
        <f>IF(OR(A43="",M43=""),"",M43-I43)</f>
        <v/>
      </c>
      <c r="O43" s="10" t="n"/>
      <c r="P43" s="11">
        <f>IF(OR(A43="",F43=""),"",IF(L43="",TODAY(),L43)-F43)</f>
        <v/>
      </c>
    </row>
    <row r="44">
      <c r="F44" s="7" t="n"/>
      <c r="G44" s="8" t="n"/>
      <c r="H44" s="9">
        <f>IF(A44="","",SUMIF(Costs!$B:$B,A44,Costs!$D:$D))</f>
        <v/>
      </c>
      <c r="I44" s="9">
        <f>IF(A44="","",G44+H44)</f>
        <v/>
      </c>
      <c r="J44" s="8" t="n"/>
      <c r="L44" s="7" t="n"/>
      <c r="M44" s="8" t="n"/>
      <c r="N44" s="9">
        <f>IF(OR(A44="",M44=""),"",M44-I44)</f>
        <v/>
      </c>
      <c r="O44" s="10" t="n"/>
      <c r="P44" s="11">
        <f>IF(OR(A44="",F44=""),"",IF(L44="",TODAY(),L44)-F44)</f>
        <v/>
      </c>
    </row>
    <row r="45">
      <c r="F45" s="7" t="n"/>
      <c r="G45" s="8" t="n"/>
      <c r="H45" s="9">
        <f>IF(A45="","",SUMIF(Costs!$B:$B,A45,Costs!$D:$D))</f>
        <v/>
      </c>
      <c r="I45" s="9">
        <f>IF(A45="","",G45+H45)</f>
        <v/>
      </c>
      <c r="J45" s="8" t="n"/>
      <c r="L45" s="7" t="n"/>
      <c r="M45" s="8" t="n"/>
      <c r="N45" s="9">
        <f>IF(OR(A45="",M45=""),"",M45-I45)</f>
        <v/>
      </c>
      <c r="O45" s="10" t="n"/>
      <c r="P45" s="11">
        <f>IF(OR(A45="",F45=""),"",IF(L45="",TODAY(),L45)-F45)</f>
        <v/>
      </c>
    </row>
    <row r="46">
      <c r="F46" s="7" t="n"/>
      <c r="G46" s="8" t="n"/>
      <c r="H46" s="9">
        <f>IF(A46="","",SUMIF(Costs!$B:$B,A46,Costs!$D:$D))</f>
        <v/>
      </c>
      <c r="I46" s="9">
        <f>IF(A46="","",G46+H46)</f>
        <v/>
      </c>
      <c r="J46" s="8" t="n"/>
      <c r="L46" s="7" t="n"/>
      <c r="M46" s="8" t="n"/>
      <c r="N46" s="9">
        <f>IF(OR(A46="",M46=""),"",M46-I46)</f>
        <v/>
      </c>
      <c r="O46" s="10" t="n"/>
      <c r="P46" s="11">
        <f>IF(OR(A46="",F46=""),"",IF(L46="",TODAY(),L46)-F46)</f>
        <v/>
      </c>
    </row>
    <row r="47">
      <c r="F47" s="7" t="n"/>
      <c r="G47" s="8" t="n"/>
      <c r="H47" s="9">
        <f>IF(A47="","",SUMIF(Costs!$B:$B,A47,Costs!$D:$D))</f>
        <v/>
      </c>
      <c r="I47" s="9">
        <f>IF(A47="","",G47+H47)</f>
        <v/>
      </c>
      <c r="J47" s="8" t="n"/>
      <c r="L47" s="7" t="n"/>
      <c r="M47" s="8" t="n"/>
      <c r="N47" s="9">
        <f>IF(OR(A47="",M47=""),"",M47-I47)</f>
        <v/>
      </c>
      <c r="O47" s="10" t="n"/>
      <c r="P47" s="11">
        <f>IF(OR(A47="",F47=""),"",IF(L47="",TODAY(),L47)-F47)</f>
        <v/>
      </c>
    </row>
    <row r="48">
      <c r="F48" s="7" t="n"/>
      <c r="G48" s="8" t="n"/>
      <c r="H48" s="9">
        <f>IF(A48="","",SUMIF(Costs!$B:$B,A48,Costs!$D:$D))</f>
        <v/>
      </c>
      <c r="I48" s="9">
        <f>IF(A48="","",G48+H48)</f>
        <v/>
      </c>
      <c r="J48" s="8" t="n"/>
      <c r="L48" s="7" t="n"/>
      <c r="M48" s="8" t="n"/>
      <c r="N48" s="9">
        <f>IF(OR(A48="",M48=""),"",M48-I48)</f>
        <v/>
      </c>
      <c r="O48" s="10" t="n"/>
      <c r="P48" s="11">
        <f>IF(OR(A48="",F48=""),"",IF(L48="",TODAY(),L48)-F48)</f>
        <v/>
      </c>
    </row>
    <row r="49">
      <c r="F49" s="7" t="n"/>
      <c r="G49" s="8" t="n"/>
      <c r="H49" s="9">
        <f>IF(A49="","",SUMIF(Costs!$B:$B,A49,Costs!$D:$D))</f>
        <v/>
      </c>
      <c r="I49" s="9">
        <f>IF(A49="","",G49+H49)</f>
        <v/>
      </c>
      <c r="J49" s="8" t="n"/>
      <c r="L49" s="7" t="n"/>
      <c r="M49" s="8" t="n"/>
      <c r="N49" s="9">
        <f>IF(OR(A49="",M49=""),"",M49-I49)</f>
        <v/>
      </c>
      <c r="O49" s="10" t="n"/>
      <c r="P49" s="11">
        <f>IF(OR(A49="",F49=""),"",IF(L49="",TODAY(),L49)-F49)</f>
        <v/>
      </c>
    </row>
    <row r="50">
      <c r="F50" s="7" t="n"/>
      <c r="G50" s="8" t="n"/>
      <c r="H50" s="9">
        <f>IF(A50="","",SUMIF(Costs!$B:$B,A50,Costs!$D:$D))</f>
        <v/>
      </c>
      <c r="I50" s="9">
        <f>IF(A50="","",G50+H50)</f>
        <v/>
      </c>
      <c r="J50" s="8" t="n"/>
      <c r="L50" s="7" t="n"/>
      <c r="M50" s="8" t="n"/>
      <c r="N50" s="9">
        <f>IF(OR(A50="",M50=""),"",M50-I50)</f>
        <v/>
      </c>
      <c r="O50" s="10" t="n"/>
      <c r="P50" s="11">
        <f>IF(OR(A50="",F50=""),"",IF(L50="",TODAY(),L50)-F50)</f>
        <v/>
      </c>
    </row>
    <row r="51">
      <c r="F51" s="7" t="n"/>
      <c r="G51" s="8" t="n"/>
      <c r="H51" s="9">
        <f>IF(A51="","",SUMIF(Costs!$B:$B,A51,Costs!$D:$D))</f>
        <v/>
      </c>
      <c r="I51" s="9">
        <f>IF(A51="","",G51+H51)</f>
        <v/>
      </c>
      <c r="J51" s="8" t="n"/>
      <c r="L51" s="7" t="n"/>
      <c r="M51" s="8" t="n"/>
      <c r="N51" s="9">
        <f>IF(OR(A51="",M51=""),"",M51-I51)</f>
        <v/>
      </c>
      <c r="O51" s="10" t="n"/>
      <c r="P51" s="11">
        <f>IF(OR(A51="",F51=""),"",IF(L51="",TODAY(),L51)-F51)</f>
        <v/>
      </c>
    </row>
    <row r="52">
      <c r="F52" s="7" t="n"/>
      <c r="G52" s="8" t="n"/>
      <c r="H52" s="9">
        <f>IF(A52="","",SUMIF(Costs!$B:$B,A52,Costs!$D:$D))</f>
        <v/>
      </c>
      <c r="I52" s="9">
        <f>IF(A52="","",G52+H52)</f>
        <v/>
      </c>
      <c r="J52" s="8" t="n"/>
      <c r="L52" s="7" t="n"/>
      <c r="M52" s="8" t="n"/>
      <c r="N52" s="9">
        <f>IF(OR(A52="",M52=""),"",M52-I52)</f>
        <v/>
      </c>
      <c r="O52" s="10" t="n"/>
      <c r="P52" s="11">
        <f>IF(OR(A52="",F52=""),"",IF(L52="",TODAY(),L52)-F52)</f>
        <v/>
      </c>
    </row>
    <row r="53">
      <c r="F53" s="7" t="n"/>
      <c r="G53" s="8" t="n"/>
      <c r="H53" s="9">
        <f>IF(A53="","",SUMIF(Costs!$B:$B,A53,Costs!$D:$D))</f>
        <v/>
      </c>
      <c r="I53" s="9">
        <f>IF(A53="","",G53+H53)</f>
        <v/>
      </c>
      <c r="J53" s="8" t="n"/>
      <c r="L53" s="7" t="n"/>
      <c r="M53" s="8" t="n"/>
      <c r="N53" s="9">
        <f>IF(OR(A53="",M53=""),"",M53-I53)</f>
        <v/>
      </c>
      <c r="O53" s="10" t="n"/>
      <c r="P53" s="11">
        <f>IF(OR(A53="",F53=""),"",IF(L53="",TODAY(),L53)-F53)</f>
        <v/>
      </c>
    </row>
    <row r="54">
      <c r="F54" s="7" t="n"/>
      <c r="G54" s="8" t="n"/>
      <c r="H54" s="9">
        <f>IF(A54="","",SUMIF(Costs!$B:$B,A54,Costs!$D:$D))</f>
        <v/>
      </c>
      <c r="I54" s="9">
        <f>IF(A54="","",G54+H54)</f>
        <v/>
      </c>
      <c r="J54" s="8" t="n"/>
      <c r="L54" s="7" t="n"/>
      <c r="M54" s="8" t="n"/>
      <c r="N54" s="9">
        <f>IF(OR(A54="",M54=""),"",M54-I54)</f>
        <v/>
      </c>
      <c r="O54" s="10" t="n"/>
      <c r="P54" s="11">
        <f>IF(OR(A54="",F54=""),"",IF(L54="",TODAY(),L54)-F54)</f>
        <v/>
      </c>
    </row>
    <row r="55">
      <c r="F55" s="7" t="n"/>
      <c r="G55" s="8" t="n"/>
      <c r="H55" s="9">
        <f>IF(A55="","",SUMIF(Costs!$B:$B,A55,Costs!$D:$D))</f>
        <v/>
      </c>
      <c r="I55" s="9">
        <f>IF(A55="","",G55+H55)</f>
        <v/>
      </c>
      <c r="J55" s="8" t="n"/>
      <c r="L55" s="7" t="n"/>
      <c r="M55" s="8" t="n"/>
      <c r="N55" s="9">
        <f>IF(OR(A55="",M55=""),"",M55-I55)</f>
        <v/>
      </c>
      <c r="O55" s="10" t="n"/>
      <c r="P55" s="11">
        <f>IF(OR(A55="",F55=""),"",IF(L55="",TODAY(),L55)-F55)</f>
        <v/>
      </c>
    </row>
    <row r="56">
      <c r="F56" s="7" t="n"/>
      <c r="G56" s="8" t="n"/>
      <c r="H56" s="9">
        <f>IF(A56="","",SUMIF(Costs!$B:$B,A56,Costs!$D:$D))</f>
        <v/>
      </c>
      <c r="I56" s="9">
        <f>IF(A56="","",G56+H56)</f>
        <v/>
      </c>
      <c r="J56" s="8" t="n"/>
      <c r="L56" s="7" t="n"/>
      <c r="M56" s="8" t="n"/>
      <c r="N56" s="9">
        <f>IF(OR(A56="",M56=""),"",M56-I56)</f>
        <v/>
      </c>
      <c r="O56" s="10" t="n"/>
      <c r="P56" s="11">
        <f>IF(OR(A56="",F56=""),"",IF(L56="",TODAY(),L56)-F56)</f>
        <v/>
      </c>
    </row>
    <row r="57">
      <c r="F57" s="7" t="n"/>
      <c r="G57" s="8" t="n"/>
      <c r="H57" s="9">
        <f>IF(A57="","",SUMIF(Costs!$B:$B,A57,Costs!$D:$D))</f>
        <v/>
      </c>
      <c r="I57" s="9">
        <f>IF(A57="","",G57+H57)</f>
        <v/>
      </c>
      <c r="J57" s="8" t="n"/>
      <c r="L57" s="7" t="n"/>
      <c r="M57" s="8" t="n"/>
      <c r="N57" s="9">
        <f>IF(OR(A57="",M57=""),"",M57-I57)</f>
        <v/>
      </c>
      <c r="O57" s="10" t="n"/>
      <c r="P57" s="11">
        <f>IF(OR(A57="",F57=""),"",IF(L57="",TODAY(),L57)-F57)</f>
        <v/>
      </c>
    </row>
    <row r="58">
      <c r="F58" s="7" t="n"/>
      <c r="G58" s="8" t="n"/>
      <c r="H58" s="9">
        <f>IF(A58="","",SUMIF(Costs!$B:$B,A58,Costs!$D:$D))</f>
        <v/>
      </c>
      <c r="I58" s="9">
        <f>IF(A58="","",G58+H58)</f>
        <v/>
      </c>
      <c r="J58" s="8" t="n"/>
      <c r="L58" s="7" t="n"/>
      <c r="M58" s="8" t="n"/>
      <c r="N58" s="9">
        <f>IF(OR(A58="",M58=""),"",M58-I58)</f>
        <v/>
      </c>
      <c r="O58" s="10" t="n"/>
      <c r="P58" s="11">
        <f>IF(OR(A58="",F58=""),"",IF(L58="",TODAY(),L58)-F58)</f>
        <v/>
      </c>
    </row>
    <row r="59">
      <c r="F59" s="7" t="n"/>
      <c r="G59" s="8" t="n"/>
      <c r="H59" s="9">
        <f>IF(A59="","",SUMIF(Costs!$B:$B,A59,Costs!$D:$D))</f>
        <v/>
      </c>
      <c r="I59" s="9">
        <f>IF(A59="","",G59+H59)</f>
        <v/>
      </c>
      <c r="J59" s="8" t="n"/>
      <c r="L59" s="7" t="n"/>
      <c r="M59" s="8" t="n"/>
      <c r="N59" s="9">
        <f>IF(OR(A59="",M59=""),"",M59-I59)</f>
        <v/>
      </c>
      <c r="O59" s="10" t="n"/>
      <c r="P59" s="11">
        <f>IF(OR(A59="",F59=""),"",IF(L59="",TODAY(),L59)-F59)</f>
        <v/>
      </c>
    </row>
    <row r="60">
      <c r="F60" s="7" t="n"/>
      <c r="G60" s="8" t="n"/>
      <c r="H60" s="9">
        <f>IF(A60="","",SUMIF(Costs!$B:$B,A60,Costs!$D:$D))</f>
        <v/>
      </c>
      <c r="I60" s="9">
        <f>IF(A60="","",G60+H60)</f>
        <v/>
      </c>
      <c r="J60" s="8" t="n"/>
      <c r="L60" s="7" t="n"/>
      <c r="M60" s="8" t="n"/>
      <c r="N60" s="9">
        <f>IF(OR(A60="",M60=""),"",M60-I60)</f>
        <v/>
      </c>
      <c r="O60" s="10" t="n"/>
      <c r="P60" s="11">
        <f>IF(OR(A60="",F60=""),"",IF(L60="",TODAY(),L60)-F60)</f>
        <v/>
      </c>
    </row>
    <row r="61">
      <c r="F61" s="7" t="n"/>
      <c r="G61" s="8" t="n"/>
      <c r="H61" s="9">
        <f>IF(A61="","",SUMIF(Costs!$B:$B,A61,Costs!$D:$D))</f>
        <v/>
      </c>
      <c r="I61" s="9">
        <f>IF(A61="","",G61+H61)</f>
        <v/>
      </c>
      <c r="J61" s="8" t="n"/>
      <c r="L61" s="7" t="n"/>
      <c r="M61" s="8" t="n"/>
      <c r="N61" s="9">
        <f>IF(OR(A61="",M61=""),"",M61-I61)</f>
        <v/>
      </c>
      <c r="O61" s="10" t="n"/>
      <c r="P61" s="11">
        <f>IF(OR(A61="",F61=""),"",IF(L61="",TODAY(),L61)-F61)</f>
        <v/>
      </c>
    </row>
    <row r="62">
      <c r="F62" s="7" t="n"/>
      <c r="G62" s="8" t="n"/>
      <c r="H62" s="9">
        <f>IF(A62="","",SUMIF(Costs!$B:$B,A62,Costs!$D:$D))</f>
        <v/>
      </c>
      <c r="I62" s="9">
        <f>IF(A62="","",G62+H62)</f>
        <v/>
      </c>
      <c r="J62" s="8" t="n"/>
      <c r="L62" s="7" t="n"/>
      <c r="M62" s="8" t="n"/>
      <c r="N62" s="9">
        <f>IF(OR(A62="",M62=""),"",M62-I62)</f>
        <v/>
      </c>
      <c r="O62" s="10" t="n"/>
      <c r="P62" s="11">
        <f>IF(OR(A62="",F62=""),"",IF(L62="",TODAY(),L62)-F62)</f>
        <v/>
      </c>
    </row>
    <row r="63">
      <c r="F63" s="7" t="n"/>
      <c r="G63" s="8" t="n"/>
      <c r="H63" s="9">
        <f>IF(A63="","",SUMIF(Costs!$B:$B,A63,Costs!$D:$D))</f>
        <v/>
      </c>
      <c r="I63" s="9">
        <f>IF(A63="","",G63+H63)</f>
        <v/>
      </c>
      <c r="J63" s="8" t="n"/>
      <c r="L63" s="7" t="n"/>
      <c r="M63" s="8" t="n"/>
      <c r="N63" s="9">
        <f>IF(OR(A63="",M63=""),"",M63-I63)</f>
        <v/>
      </c>
      <c r="O63" s="10" t="n"/>
      <c r="P63" s="11">
        <f>IF(OR(A63="",F63=""),"",IF(L63="",TODAY(),L63)-F63)</f>
        <v/>
      </c>
    </row>
    <row r="64">
      <c r="F64" s="7" t="n"/>
      <c r="G64" s="8" t="n"/>
      <c r="H64" s="9">
        <f>IF(A64="","",SUMIF(Costs!$B:$B,A64,Costs!$D:$D))</f>
        <v/>
      </c>
      <c r="I64" s="9">
        <f>IF(A64="","",G64+H64)</f>
        <v/>
      </c>
      <c r="J64" s="8" t="n"/>
      <c r="L64" s="7" t="n"/>
      <c r="M64" s="8" t="n"/>
      <c r="N64" s="9">
        <f>IF(OR(A64="",M64=""),"",M64-I64)</f>
        <v/>
      </c>
      <c r="O64" s="10" t="n"/>
      <c r="P64" s="11">
        <f>IF(OR(A64="",F64=""),"",IF(L64="",TODAY(),L64)-F64)</f>
        <v/>
      </c>
    </row>
    <row r="65">
      <c r="F65" s="7" t="n"/>
      <c r="G65" s="8" t="n"/>
      <c r="H65" s="9">
        <f>IF(A65="","",SUMIF(Costs!$B:$B,A65,Costs!$D:$D))</f>
        <v/>
      </c>
      <c r="I65" s="9">
        <f>IF(A65="","",G65+H65)</f>
        <v/>
      </c>
      <c r="J65" s="8" t="n"/>
      <c r="L65" s="7" t="n"/>
      <c r="M65" s="8" t="n"/>
      <c r="N65" s="9">
        <f>IF(OR(A65="",M65=""),"",M65-I65)</f>
        <v/>
      </c>
      <c r="O65" s="10" t="n"/>
      <c r="P65" s="11">
        <f>IF(OR(A65="",F65=""),"",IF(L65="",TODAY(),L65)-F65)</f>
        <v/>
      </c>
    </row>
    <row r="66">
      <c r="F66" s="7" t="n"/>
      <c r="G66" s="8" t="n"/>
      <c r="H66" s="9">
        <f>IF(A66="","",SUMIF(Costs!$B:$B,A66,Costs!$D:$D))</f>
        <v/>
      </c>
      <c r="I66" s="9">
        <f>IF(A66="","",G66+H66)</f>
        <v/>
      </c>
      <c r="J66" s="8" t="n"/>
      <c r="L66" s="7" t="n"/>
      <c r="M66" s="8" t="n"/>
      <c r="N66" s="9">
        <f>IF(OR(A66="",M66=""),"",M66-I66)</f>
        <v/>
      </c>
      <c r="O66" s="10" t="n"/>
      <c r="P66" s="11">
        <f>IF(OR(A66="",F66=""),"",IF(L66="",TODAY(),L66)-F66)</f>
        <v/>
      </c>
    </row>
    <row r="67">
      <c r="F67" s="7" t="n"/>
      <c r="G67" s="8" t="n"/>
      <c r="H67" s="9">
        <f>IF(A67="","",SUMIF(Costs!$B:$B,A67,Costs!$D:$D))</f>
        <v/>
      </c>
      <c r="I67" s="9">
        <f>IF(A67="","",G67+H67)</f>
        <v/>
      </c>
      <c r="J67" s="8" t="n"/>
      <c r="L67" s="7" t="n"/>
      <c r="M67" s="8" t="n"/>
      <c r="N67" s="9">
        <f>IF(OR(A67="",M67=""),"",M67-I67)</f>
        <v/>
      </c>
      <c r="O67" s="10" t="n"/>
      <c r="P67" s="11">
        <f>IF(OR(A67="",F67=""),"",IF(L67="",TODAY(),L67)-F67)</f>
        <v/>
      </c>
    </row>
    <row r="68">
      <c r="F68" s="7" t="n"/>
      <c r="G68" s="8" t="n"/>
      <c r="H68" s="9">
        <f>IF(A68="","",SUMIF(Costs!$B:$B,A68,Costs!$D:$D))</f>
        <v/>
      </c>
      <c r="I68" s="9">
        <f>IF(A68="","",G68+H68)</f>
        <v/>
      </c>
      <c r="J68" s="8" t="n"/>
      <c r="L68" s="7" t="n"/>
      <c r="M68" s="8" t="n"/>
      <c r="N68" s="9">
        <f>IF(OR(A68="",M68=""),"",M68-I68)</f>
        <v/>
      </c>
      <c r="O68" s="10" t="n"/>
      <c r="P68" s="11">
        <f>IF(OR(A68="",F68=""),"",IF(L68="",TODAY(),L68)-F68)</f>
        <v/>
      </c>
    </row>
    <row r="69">
      <c r="F69" s="7" t="n"/>
      <c r="G69" s="8" t="n"/>
      <c r="H69" s="9">
        <f>IF(A69="","",SUMIF(Costs!$B:$B,A69,Costs!$D:$D))</f>
        <v/>
      </c>
      <c r="I69" s="9">
        <f>IF(A69="","",G69+H69)</f>
        <v/>
      </c>
      <c r="J69" s="8" t="n"/>
      <c r="L69" s="7" t="n"/>
      <c r="M69" s="8" t="n"/>
      <c r="N69" s="9">
        <f>IF(OR(A69="",M69=""),"",M69-I69)</f>
        <v/>
      </c>
      <c r="O69" s="10" t="n"/>
      <c r="P69" s="11">
        <f>IF(OR(A69="",F69=""),"",IF(L69="",TODAY(),L69)-F69)</f>
        <v/>
      </c>
    </row>
    <row r="70">
      <c r="F70" s="7" t="n"/>
      <c r="G70" s="8" t="n"/>
      <c r="H70" s="9">
        <f>IF(A70="","",SUMIF(Costs!$B:$B,A70,Costs!$D:$D))</f>
        <v/>
      </c>
      <c r="I70" s="9">
        <f>IF(A70="","",G70+H70)</f>
        <v/>
      </c>
      <c r="J70" s="8" t="n"/>
      <c r="L70" s="7" t="n"/>
      <c r="M70" s="8" t="n"/>
      <c r="N70" s="9">
        <f>IF(OR(A70="",M70=""),"",M70-I70)</f>
        <v/>
      </c>
      <c r="O70" s="10" t="n"/>
      <c r="P70" s="11">
        <f>IF(OR(A70="",F70=""),"",IF(L70="",TODAY(),L70)-F70)</f>
        <v/>
      </c>
    </row>
    <row r="71">
      <c r="F71" s="7" t="n"/>
      <c r="G71" s="8" t="n"/>
      <c r="H71" s="9">
        <f>IF(A71="","",SUMIF(Costs!$B:$B,A71,Costs!$D:$D))</f>
        <v/>
      </c>
      <c r="I71" s="9">
        <f>IF(A71="","",G71+H71)</f>
        <v/>
      </c>
      <c r="J71" s="8" t="n"/>
      <c r="L71" s="7" t="n"/>
      <c r="M71" s="8" t="n"/>
      <c r="N71" s="9">
        <f>IF(OR(A71="",M71=""),"",M71-I71)</f>
        <v/>
      </c>
      <c r="O71" s="10" t="n"/>
      <c r="P71" s="11">
        <f>IF(OR(A71="",F71=""),"",IF(L71="",TODAY(),L71)-F71)</f>
        <v/>
      </c>
    </row>
    <row r="72">
      <c r="F72" s="7" t="n"/>
      <c r="G72" s="8" t="n"/>
      <c r="H72" s="9">
        <f>IF(A72="","",SUMIF(Costs!$B:$B,A72,Costs!$D:$D))</f>
        <v/>
      </c>
      <c r="I72" s="9">
        <f>IF(A72="","",G72+H72)</f>
        <v/>
      </c>
      <c r="J72" s="8" t="n"/>
      <c r="L72" s="7" t="n"/>
      <c r="M72" s="8" t="n"/>
      <c r="N72" s="9">
        <f>IF(OR(A72="",M72=""),"",M72-I72)</f>
        <v/>
      </c>
      <c r="O72" s="10" t="n"/>
      <c r="P72" s="11">
        <f>IF(OR(A72="",F72=""),"",IF(L72="",TODAY(),L72)-F72)</f>
        <v/>
      </c>
    </row>
    <row r="73">
      <c r="F73" s="7" t="n"/>
      <c r="G73" s="8" t="n"/>
      <c r="H73" s="9">
        <f>IF(A73="","",SUMIF(Costs!$B:$B,A73,Costs!$D:$D))</f>
        <v/>
      </c>
      <c r="I73" s="9">
        <f>IF(A73="","",G73+H73)</f>
        <v/>
      </c>
      <c r="J73" s="8" t="n"/>
      <c r="L73" s="7" t="n"/>
      <c r="M73" s="8" t="n"/>
      <c r="N73" s="9">
        <f>IF(OR(A73="",M73=""),"",M73-I73)</f>
        <v/>
      </c>
      <c r="O73" s="10" t="n"/>
      <c r="P73" s="11">
        <f>IF(OR(A73="",F73=""),"",IF(L73="",TODAY(),L73)-F73)</f>
        <v/>
      </c>
    </row>
    <row r="74">
      <c r="F74" s="7" t="n"/>
      <c r="G74" s="8" t="n"/>
      <c r="H74" s="9">
        <f>IF(A74="","",SUMIF(Costs!$B:$B,A74,Costs!$D:$D))</f>
        <v/>
      </c>
      <c r="I74" s="9">
        <f>IF(A74="","",G74+H74)</f>
        <v/>
      </c>
      <c r="J74" s="8" t="n"/>
      <c r="L74" s="7" t="n"/>
      <c r="M74" s="8" t="n"/>
      <c r="N74" s="9">
        <f>IF(OR(A74="",M74=""),"",M74-I74)</f>
        <v/>
      </c>
      <c r="O74" s="10" t="n"/>
      <c r="P74" s="11">
        <f>IF(OR(A74="",F74=""),"",IF(L74="",TODAY(),L74)-F74)</f>
        <v/>
      </c>
    </row>
    <row r="75">
      <c r="F75" s="7" t="n"/>
      <c r="G75" s="8" t="n"/>
      <c r="H75" s="9">
        <f>IF(A75="","",SUMIF(Costs!$B:$B,A75,Costs!$D:$D))</f>
        <v/>
      </c>
      <c r="I75" s="9">
        <f>IF(A75="","",G75+H75)</f>
        <v/>
      </c>
      <c r="J75" s="8" t="n"/>
      <c r="L75" s="7" t="n"/>
      <c r="M75" s="8" t="n"/>
      <c r="N75" s="9">
        <f>IF(OR(A75="",M75=""),"",M75-I75)</f>
        <v/>
      </c>
      <c r="O75" s="10" t="n"/>
      <c r="P75" s="11">
        <f>IF(OR(A75="",F75=""),"",IF(L75="",TODAY(),L75)-F75)</f>
        <v/>
      </c>
    </row>
    <row r="76">
      <c r="F76" s="7" t="n"/>
      <c r="G76" s="8" t="n"/>
      <c r="H76" s="9">
        <f>IF(A76="","",SUMIF(Costs!$B:$B,A76,Costs!$D:$D))</f>
        <v/>
      </c>
      <c r="I76" s="9">
        <f>IF(A76="","",G76+H76)</f>
        <v/>
      </c>
      <c r="J76" s="8" t="n"/>
      <c r="L76" s="7" t="n"/>
      <c r="M76" s="8" t="n"/>
      <c r="N76" s="9">
        <f>IF(OR(A76="",M76=""),"",M76-I76)</f>
        <v/>
      </c>
      <c r="O76" s="10" t="n"/>
      <c r="P76" s="11">
        <f>IF(OR(A76="",F76=""),"",IF(L76="",TODAY(),L76)-F76)</f>
        <v/>
      </c>
    </row>
    <row r="77">
      <c r="F77" s="7" t="n"/>
      <c r="G77" s="8" t="n"/>
      <c r="H77" s="9">
        <f>IF(A77="","",SUMIF(Costs!$B:$B,A77,Costs!$D:$D))</f>
        <v/>
      </c>
      <c r="I77" s="9">
        <f>IF(A77="","",G77+H77)</f>
        <v/>
      </c>
      <c r="J77" s="8" t="n"/>
      <c r="L77" s="7" t="n"/>
      <c r="M77" s="8" t="n"/>
      <c r="N77" s="9">
        <f>IF(OR(A77="",M77=""),"",M77-I77)</f>
        <v/>
      </c>
      <c r="O77" s="10" t="n"/>
      <c r="P77" s="11">
        <f>IF(OR(A77="",F77=""),"",IF(L77="",TODAY(),L77)-F77)</f>
        <v/>
      </c>
    </row>
    <row r="78">
      <c r="F78" s="7" t="n"/>
      <c r="G78" s="8" t="n"/>
      <c r="H78" s="9">
        <f>IF(A78="","",SUMIF(Costs!$B:$B,A78,Costs!$D:$D))</f>
        <v/>
      </c>
      <c r="I78" s="9">
        <f>IF(A78="","",G78+H78)</f>
        <v/>
      </c>
      <c r="J78" s="8" t="n"/>
      <c r="L78" s="7" t="n"/>
      <c r="M78" s="8" t="n"/>
      <c r="N78" s="9">
        <f>IF(OR(A78="",M78=""),"",M78-I78)</f>
        <v/>
      </c>
      <c r="O78" s="10" t="n"/>
      <c r="P78" s="11">
        <f>IF(OR(A78="",F78=""),"",IF(L78="",TODAY(),L78)-F78)</f>
        <v/>
      </c>
    </row>
    <row r="79">
      <c r="F79" s="7" t="n"/>
      <c r="G79" s="8" t="n"/>
      <c r="H79" s="9">
        <f>IF(A79="","",SUMIF(Costs!$B:$B,A79,Costs!$D:$D))</f>
        <v/>
      </c>
      <c r="I79" s="9">
        <f>IF(A79="","",G79+H79)</f>
        <v/>
      </c>
      <c r="J79" s="8" t="n"/>
      <c r="L79" s="7" t="n"/>
      <c r="M79" s="8" t="n"/>
      <c r="N79" s="9">
        <f>IF(OR(A79="",M79=""),"",M79-I79)</f>
        <v/>
      </c>
      <c r="O79" s="10" t="n"/>
      <c r="P79" s="11">
        <f>IF(OR(A79="",F79=""),"",IF(L79="",TODAY(),L79)-F79)</f>
        <v/>
      </c>
    </row>
    <row r="80">
      <c r="F80" s="7" t="n"/>
      <c r="G80" s="8" t="n"/>
      <c r="H80" s="9">
        <f>IF(A80="","",SUMIF(Costs!$B:$B,A80,Costs!$D:$D))</f>
        <v/>
      </c>
      <c r="I80" s="9">
        <f>IF(A80="","",G80+H80)</f>
        <v/>
      </c>
      <c r="J80" s="8" t="n"/>
      <c r="L80" s="7" t="n"/>
      <c r="M80" s="8" t="n"/>
      <c r="N80" s="9">
        <f>IF(OR(A80="",M80=""),"",M80-I80)</f>
        <v/>
      </c>
      <c r="O80" s="10" t="n"/>
      <c r="P80" s="11">
        <f>IF(OR(A80="",F80=""),"",IF(L80="",TODAY(),L80)-F80)</f>
        <v/>
      </c>
    </row>
    <row r="81">
      <c r="F81" s="7" t="n"/>
      <c r="G81" s="8" t="n"/>
      <c r="H81" s="9">
        <f>IF(A81="","",SUMIF(Costs!$B:$B,A81,Costs!$D:$D))</f>
        <v/>
      </c>
      <c r="I81" s="9">
        <f>IF(A81="","",G81+H81)</f>
        <v/>
      </c>
      <c r="J81" s="8" t="n"/>
      <c r="L81" s="7" t="n"/>
      <c r="M81" s="8" t="n"/>
      <c r="N81" s="9">
        <f>IF(OR(A81="",M81=""),"",M81-I81)</f>
        <v/>
      </c>
      <c r="O81" s="10" t="n"/>
      <c r="P81" s="11">
        <f>IF(OR(A81="",F81=""),"",IF(L81="",TODAY(),L81)-F81)</f>
        <v/>
      </c>
    </row>
    <row r="82">
      <c r="F82" s="7" t="n"/>
      <c r="G82" s="8" t="n"/>
      <c r="H82" s="9">
        <f>IF(A82="","",SUMIF(Costs!$B:$B,A82,Costs!$D:$D))</f>
        <v/>
      </c>
      <c r="I82" s="9">
        <f>IF(A82="","",G82+H82)</f>
        <v/>
      </c>
      <c r="J82" s="8" t="n"/>
      <c r="L82" s="7" t="n"/>
      <c r="M82" s="8" t="n"/>
      <c r="N82" s="9">
        <f>IF(OR(A82="",M82=""),"",M82-I82)</f>
        <v/>
      </c>
      <c r="O82" s="10" t="n"/>
      <c r="P82" s="11">
        <f>IF(OR(A82="",F82=""),"",IF(L82="",TODAY(),L82)-F82)</f>
        <v/>
      </c>
    </row>
    <row r="83">
      <c r="F83" s="7" t="n"/>
      <c r="G83" s="8" t="n"/>
      <c r="H83" s="9">
        <f>IF(A83="","",SUMIF(Costs!$B:$B,A83,Costs!$D:$D))</f>
        <v/>
      </c>
      <c r="I83" s="9">
        <f>IF(A83="","",G83+H83)</f>
        <v/>
      </c>
      <c r="J83" s="8" t="n"/>
      <c r="L83" s="7" t="n"/>
      <c r="M83" s="8" t="n"/>
      <c r="N83" s="9">
        <f>IF(OR(A83="",M83=""),"",M83-I83)</f>
        <v/>
      </c>
      <c r="O83" s="10" t="n"/>
      <c r="P83" s="11">
        <f>IF(OR(A83="",F83=""),"",IF(L83="",TODAY(),L83)-F83)</f>
        <v/>
      </c>
    </row>
    <row r="84">
      <c r="F84" s="7" t="n"/>
      <c r="G84" s="8" t="n"/>
      <c r="H84" s="9">
        <f>IF(A84="","",SUMIF(Costs!$B:$B,A84,Costs!$D:$D))</f>
        <v/>
      </c>
      <c r="I84" s="9">
        <f>IF(A84="","",G84+H84)</f>
        <v/>
      </c>
      <c r="J84" s="8" t="n"/>
      <c r="L84" s="7" t="n"/>
      <c r="M84" s="8" t="n"/>
      <c r="N84" s="9">
        <f>IF(OR(A84="",M84=""),"",M84-I84)</f>
        <v/>
      </c>
      <c r="O84" s="10" t="n"/>
      <c r="P84" s="11">
        <f>IF(OR(A84="",F84=""),"",IF(L84="",TODAY(),L84)-F84)</f>
        <v/>
      </c>
    </row>
    <row r="85">
      <c r="F85" s="7" t="n"/>
      <c r="G85" s="8" t="n"/>
      <c r="H85" s="9">
        <f>IF(A85="","",SUMIF(Costs!$B:$B,A85,Costs!$D:$D))</f>
        <v/>
      </c>
      <c r="I85" s="9">
        <f>IF(A85="","",G85+H85)</f>
        <v/>
      </c>
      <c r="J85" s="8" t="n"/>
      <c r="L85" s="7" t="n"/>
      <c r="M85" s="8" t="n"/>
      <c r="N85" s="9">
        <f>IF(OR(A85="",M85=""),"",M85-I85)</f>
        <v/>
      </c>
      <c r="O85" s="10" t="n"/>
      <c r="P85" s="11">
        <f>IF(OR(A85="",F85=""),"",IF(L85="",TODAY(),L85)-F85)</f>
        <v/>
      </c>
    </row>
    <row r="86">
      <c r="F86" s="7" t="n"/>
      <c r="G86" s="8" t="n"/>
      <c r="H86" s="9">
        <f>IF(A86="","",SUMIF(Costs!$B:$B,A86,Costs!$D:$D))</f>
        <v/>
      </c>
      <c r="I86" s="9">
        <f>IF(A86="","",G86+H86)</f>
        <v/>
      </c>
      <c r="J86" s="8" t="n"/>
      <c r="L86" s="7" t="n"/>
      <c r="M86" s="8" t="n"/>
      <c r="N86" s="9">
        <f>IF(OR(A86="",M86=""),"",M86-I86)</f>
        <v/>
      </c>
      <c r="O86" s="10" t="n"/>
      <c r="P86" s="11">
        <f>IF(OR(A86="",F86=""),"",IF(L86="",TODAY(),L86)-F86)</f>
        <v/>
      </c>
    </row>
    <row r="87">
      <c r="F87" s="7" t="n"/>
      <c r="G87" s="8" t="n"/>
      <c r="H87" s="9">
        <f>IF(A87="","",SUMIF(Costs!$B:$B,A87,Costs!$D:$D))</f>
        <v/>
      </c>
      <c r="I87" s="9">
        <f>IF(A87="","",G87+H87)</f>
        <v/>
      </c>
      <c r="J87" s="8" t="n"/>
      <c r="L87" s="7" t="n"/>
      <c r="M87" s="8" t="n"/>
      <c r="N87" s="9">
        <f>IF(OR(A87="",M87=""),"",M87-I87)</f>
        <v/>
      </c>
      <c r="O87" s="10" t="n"/>
      <c r="P87" s="11">
        <f>IF(OR(A87="",F87=""),"",IF(L87="",TODAY(),L87)-F87)</f>
        <v/>
      </c>
    </row>
    <row r="88">
      <c r="F88" s="7" t="n"/>
      <c r="G88" s="8" t="n"/>
      <c r="H88" s="9">
        <f>IF(A88="","",SUMIF(Costs!$B:$B,A88,Costs!$D:$D))</f>
        <v/>
      </c>
      <c r="I88" s="9">
        <f>IF(A88="","",G88+H88)</f>
        <v/>
      </c>
      <c r="J88" s="8" t="n"/>
      <c r="L88" s="7" t="n"/>
      <c r="M88" s="8" t="n"/>
      <c r="N88" s="9">
        <f>IF(OR(A88="",M88=""),"",M88-I88)</f>
        <v/>
      </c>
      <c r="O88" s="10" t="n"/>
      <c r="P88" s="11">
        <f>IF(OR(A88="",F88=""),"",IF(L88="",TODAY(),L88)-F88)</f>
        <v/>
      </c>
    </row>
    <row r="89">
      <c r="F89" s="7" t="n"/>
      <c r="G89" s="8" t="n"/>
      <c r="H89" s="9">
        <f>IF(A89="","",SUMIF(Costs!$B:$B,A89,Costs!$D:$D))</f>
        <v/>
      </c>
      <c r="I89" s="9">
        <f>IF(A89="","",G89+H89)</f>
        <v/>
      </c>
      <c r="J89" s="8" t="n"/>
      <c r="L89" s="7" t="n"/>
      <c r="M89" s="8" t="n"/>
      <c r="N89" s="9">
        <f>IF(OR(A89="",M89=""),"",M89-I89)</f>
        <v/>
      </c>
      <c r="O89" s="10" t="n"/>
      <c r="P89" s="11">
        <f>IF(OR(A89="",F89=""),"",IF(L89="",TODAY(),L89)-F89)</f>
        <v/>
      </c>
    </row>
    <row r="90">
      <c r="F90" s="7" t="n"/>
      <c r="G90" s="8" t="n"/>
      <c r="H90" s="9">
        <f>IF(A90="","",SUMIF(Costs!$B:$B,A90,Costs!$D:$D))</f>
        <v/>
      </c>
      <c r="I90" s="9">
        <f>IF(A90="","",G90+H90)</f>
        <v/>
      </c>
      <c r="J90" s="8" t="n"/>
      <c r="L90" s="7" t="n"/>
      <c r="M90" s="8" t="n"/>
      <c r="N90" s="9">
        <f>IF(OR(A90="",M90=""),"",M90-I90)</f>
        <v/>
      </c>
      <c r="O90" s="10" t="n"/>
      <c r="P90" s="11">
        <f>IF(OR(A90="",F90=""),"",IF(L90="",TODAY(),L90)-F90)</f>
        <v/>
      </c>
    </row>
    <row r="91">
      <c r="F91" s="7" t="n"/>
      <c r="G91" s="8" t="n"/>
      <c r="H91" s="9">
        <f>IF(A91="","",SUMIF(Costs!$B:$B,A91,Costs!$D:$D))</f>
        <v/>
      </c>
      <c r="I91" s="9">
        <f>IF(A91="","",G91+H91)</f>
        <v/>
      </c>
      <c r="J91" s="8" t="n"/>
      <c r="L91" s="7" t="n"/>
      <c r="M91" s="8" t="n"/>
      <c r="N91" s="9">
        <f>IF(OR(A91="",M91=""),"",M91-I91)</f>
        <v/>
      </c>
      <c r="O91" s="10" t="n"/>
      <c r="P91" s="11">
        <f>IF(OR(A91="",F91=""),"",IF(L91="",TODAY(),L91)-F91)</f>
        <v/>
      </c>
    </row>
    <row r="92">
      <c r="F92" s="7" t="n"/>
      <c r="G92" s="8" t="n"/>
      <c r="H92" s="9">
        <f>IF(A92="","",SUMIF(Costs!$B:$B,A92,Costs!$D:$D))</f>
        <v/>
      </c>
      <c r="I92" s="9">
        <f>IF(A92="","",G92+H92)</f>
        <v/>
      </c>
      <c r="J92" s="8" t="n"/>
      <c r="L92" s="7" t="n"/>
      <c r="M92" s="8" t="n"/>
      <c r="N92" s="9">
        <f>IF(OR(A92="",M92=""),"",M92-I92)</f>
        <v/>
      </c>
      <c r="O92" s="10" t="n"/>
      <c r="P92" s="11">
        <f>IF(OR(A92="",F92=""),"",IF(L92="",TODAY(),L92)-F92)</f>
        <v/>
      </c>
    </row>
    <row r="93">
      <c r="F93" s="7" t="n"/>
      <c r="G93" s="8" t="n"/>
      <c r="H93" s="9">
        <f>IF(A93="","",SUMIF(Costs!$B:$B,A93,Costs!$D:$D))</f>
        <v/>
      </c>
      <c r="I93" s="9">
        <f>IF(A93="","",G93+H93)</f>
        <v/>
      </c>
      <c r="J93" s="8" t="n"/>
      <c r="L93" s="7" t="n"/>
      <c r="M93" s="8" t="n"/>
      <c r="N93" s="9">
        <f>IF(OR(A93="",M93=""),"",M93-I93)</f>
        <v/>
      </c>
      <c r="O93" s="10" t="n"/>
      <c r="P93" s="11">
        <f>IF(OR(A93="",F93=""),"",IF(L93="",TODAY(),L93)-F93)</f>
        <v/>
      </c>
    </row>
    <row r="94">
      <c r="F94" s="7" t="n"/>
      <c r="G94" s="8" t="n"/>
      <c r="H94" s="9">
        <f>IF(A94="","",SUMIF(Costs!$B:$B,A94,Costs!$D:$D))</f>
        <v/>
      </c>
      <c r="I94" s="9">
        <f>IF(A94="","",G94+H94)</f>
        <v/>
      </c>
      <c r="J94" s="8" t="n"/>
      <c r="L94" s="7" t="n"/>
      <c r="M94" s="8" t="n"/>
      <c r="N94" s="9">
        <f>IF(OR(A94="",M94=""),"",M94-I94)</f>
        <v/>
      </c>
      <c r="O94" s="10" t="n"/>
      <c r="P94" s="11">
        <f>IF(OR(A94="",F94=""),"",IF(L94="",TODAY(),L94)-F94)</f>
        <v/>
      </c>
    </row>
    <row r="95">
      <c r="F95" s="7" t="n"/>
      <c r="G95" s="8" t="n"/>
      <c r="H95" s="9">
        <f>IF(A95="","",SUMIF(Costs!$B:$B,A95,Costs!$D:$D))</f>
        <v/>
      </c>
      <c r="I95" s="9">
        <f>IF(A95="","",G95+H95)</f>
        <v/>
      </c>
      <c r="J95" s="8" t="n"/>
      <c r="L95" s="7" t="n"/>
      <c r="M95" s="8" t="n"/>
      <c r="N95" s="9">
        <f>IF(OR(A95="",M95=""),"",M95-I95)</f>
        <v/>
      </c>
      <c r="O95" s="10" t="n"/>
      <c r="P95" s="11">
        <f>IF(OR(A95="",F95=""),"",IF(L95="",TODAY(),L95)-F95)</f>
        <v/>
      </c>
    </row>
    <row r="96">
      <c r="F96" s="7" t="n"/>
      <c r="G96" s="8" t="n"/>
      <c r="H96" s="9">
        <f>IF(A96="","",SUMIF(Costs!$B:$B,A96,Costs!$D:$D))</f>
        <v/>
      </c>
      <c r="I96" s="9">
        <f>IF(A96="","",G96+H96)</f>
        <v/>
      </c>
      <c r="J96" s="8" t="n"/>
      <c r="L96" s="7" t="n"/>
      <c r="M96" s="8" t="n"/>
      <c r="N96" s="9">
        <f>IF(OR(A96="",M96=""),"",M96-I96)</f>
        <v/>
      </c>
      <c r="O96" s="10" t="n"/>
      <c r="P96" s="11">
        <f>IF(OR(A96="",F96=""),"",IF(L96="",TODAY(),L96)-F96)</f>
        <v/>
      </c>
    </row>
    <row r="97">
      <c r="F97" s="7" t="n"/>
      <c r="G97" s="8" t="n"/>
      <c r="H97" s="9">
        <f>IF(A97="","",SUMIF(Costs!$B:$B,A97,Costs!$D:$D))</f>
        <v/>
      </c>
      <c r="I97" s="9">
        <f>IF(A97="","",G97+H97)</f>
        <v/>
      </c>
      <c r="J97" s="8" t="n"/>
      <c r="L97" s="7" t="n"/>
      <c r="M97" s="8" t="n"/>
      <c r="N97" s="9">
        <f>IF(OR(A97="",M97=""),"",M97-I97)</f>
        <v/>
      </c>
      <c r="O97" s="10" t="n"/>
      <c r="P97" s="11">
        <f>IF(OR(A97="",F97=""),"",IF(L97="",TODAY(),L97)-F97)</f>
        <v/>
      </c>
    </row>
    <row r="98">
      <c r="F98" s="7" t="n"/>
      <c r="G98" s="8" t="n"/>
      <c r="H98" s="9">
        <f>IF(A98="","",SUMIF(Costs!$B:$B,A98,Costs!$D:$D))</f>
        <v/>
      </c>
      <c r="I98" s="9">
        <f>IF(A98="","",G98+H98)</f>
        <v/>
      </c>
      <c r="J98" s="8" t="n"/>
      <c r="L98" s="7" t="n"/>
      <c r="M98" s="8" t="n"/>
      <c r="N98" s="9">
        <f>IF(OR(A98="",M98=""),"",M98-I98)</f>
        <v/>
      </c>
      <c r="O98" s="10" t="n"/>
      <c r="P98" s="11">
        <f>IF(OR(A98="",F98=""),"",IF(L98="",TODAY(),L98)-F98)</f>
        <v/>
      </c>
    </row>
    <row r="99">
      <c r="F99" s="7" t="n"/>
      <c r="G99" s="8" t="n"/>
      <c r="H99" s="9">
        <f>IF(A99="","",SUMIF(Costs!$B:$B,A99,Costs!$D:$D))</f>
        <v/>
      </c>
      <c r="I99" s="9">
        <f>IF(A99="","",G99+H99)</f>
        <v/>
      </c>
      <c r="J99" s="8" t="n"/>
      <c r="L99" s="7" t="n"/>
      <c r="M99" s="8" t="n"/>
      <c r="N99" s="9">
        <f>IF(OR(A99="",M99=""),"",M99-I99)</f>
        <v/>
      </c>
      <c r="O99" s="10" t="n"/>
      <c r="P99" s="11">
        <f>IF(OR(A99="",F99=""),"",IF(L99="",TODAY(),L99)-F99)</f>
        <v/>
      </c>
    </row>
    <row r="100">
      <c r="F100" s="7" t="n"/>
      <c r="G100" s="8" t="n"/>
      <c r="H100" s="9">
        <f>IF(A100="","",SUMIF(Costs!$B:$B,A100,Costs!$D:$D))</f>
        <v/>
      </c>
      <c r="I100" s="9">
        <f>IF(A100="","",G100+H100)</f>
        <v/>
      </c>
      <c r="J100" s="8" t="n"/>
      <c r="L100" s="7" t="n"/>
      <c r="M100" s="8" t="n"/>
      <c r="N100" s="9">
        <f>IF(OR(A100="",M100=""),"",M100-I100)</f>
        <v/>
      </c>
      <c r="O100" s="10" t="n"/>
      <c r="P100" s="11">
        <f>IF(OR(A100="",F100=""),"",IF(L100="",TODAY(),L100)-F100)</f>
        <v/>
      </c>
    </row>
    <row r="101">
      <c r="F101" s="7" t="n"/>
      <c r="G101" s="8" t="n"/>
      <c r="H101" s="9">
        <f>IF(A101="","",SUMIF(Costs!$B:$B,A101,Costs!$D:$D))</f>
        <v/>
      </c>
      <c r="I101" s="9">
        <f>IF(A101="","",G101+H101)</f>
        <v/>
      </c>
      <c r="J101" s="8" t="n"/>
      <c r="L101" s="7" t="n"/>
      <c r="M101" s="8" t="n"/>
      <c r="N101" s="9">
        <f>IF(OR(A101="",M101=""),"",M101-I101)</f>
        <v/>
      </c>
      <c r="O101" s="10" t="n"/>
      <c r="P101" s="11">
        <f>IF(OR(A101="",F101=""),"",IF(L101="",TODAY(),L101)-F101)</f>
        <v/>
      </c>
    </row>
    <row r="102">
      <c r="F102" s="7" t="n"/>
      <c r="G102" s="8" t="n"/>
      <c r="H102" s="9">
        <f>IF(A102="","",SUMIF(Costs!$B:$B,A102,Costs!$D:$D))</f>
        <v/>
      </c>
      <c r="I102" s="9">
        <f>IF(A102="","",G102+H102)</f>
        <v/>
      </c>
      <c r="J102" s="8" t="n"/>
      <c r="L102" s="7" t="n"/>
      <c r="M102" s="8" t="n"/>
      <c r="N102" s="9">
        <f>IF(OR(A102="",M102=""),"",M102-I102)</f>
        <v/>
      </c>
      <c r="O102" s="10" t="n"/>
      <c r="P102" s="11">
        <f>IF(OR(A102="",F102=""),"",IF(L102="",TODAY(),L102)-F102)</f>
        <v/>
      </c>
    </row>
    <row r="103">
      <c r="F103" s="7" t="n"/>
      <c r="G103" s="8" t="n"/>
      <c r="H103" s="9">
        <f>IF(A103="","",SUMIF(Costs!$B:$B,A103,Costs!$D:$D))</f>
        <v/>
      </c>
      <c r="I103" s="9">
        <f>IF(A103="","",G103+H103)</f>
        <v/>
      </c>
      <c r="J103" s="8" t="n"/>
      <c r="L103" s="7" t="n"/>
      <c r="M103" s="8" t="n"/>
      <c r="N103" s="9">
        <f>IF(OR(A103="",M103=""),"",M103-I103)</f>
        <v/>
      </c>
      <c r="O103" s="10" t="n"/>
      <c r="P103" s="11">
        <f>IF(OR(A103="",F103=""),"",IF(L103="",TODAY(),L103)-F103)</f>
        <v/>
      </c>
    </row>
    <row r="104">
      <c r="F104" s="7" t="n"/>
      <c r="G104" s="8" t="n"/>
      <c r="H104" s="9">
        <f>IF(A104="","",SUMIF(Costs!$B:$B,A104,Costs!$D:$D))</f>
        <v/>
      </c>
      <c r="I104" s="9">
        <f>IF(A104="","",G104+H104)</f>
        <v/>
      </c>
      <c r="J104" s="8" t="n"/>
      <c r="L104" s="7" t="n"/>
      <c r="M104" s="8" t="n"/>
      <c r="N104" s="9">
        <f>IF(OR(A104="",M104=""),"",M104-I104)</f>
        <v/>
      </c>
      <c r="O104" s="10" t="n"/>
      <c r="P104" s="11">
        <f>IF(OR(A104="",F104=""),"",IF(L104="",TODAY(),L104)-F104)</f>
        <v/>
      </c>
    </row>
    <row r="105">
      <c r="F105" s="7" t="n"/>
      <c r="G105" s="8" t="n"/>
      <c r="H105" s="9">
        <f>IF(A105="","",SUMIF(Costs!$B:$B,A105,Costs!$D:$D))</f>
        <v/>
      </c>
      <c r="I105" s="9">
        <f>IF(A105="","",G105+H105)</f>
        <v/>
      </c>
      <c r="J105" s="8" t="n"/>
      <c r="L105" s="7" t="n"/>
      <c r="M105" s="8" t="n"/>
      <c r="N105" s="9">
        <f>IF(OR(A105="",M105=""),"",M105-I105)</f>
        <v/>
      </c>
      <c r="O105" s="10" t="n"/>
      <c r="P105" s="11">
        <f>IF(OR(A105="",F105=""),"",IF(L105="",TODAY(),L105)-F105)</f>
        <v/>
      </c>
    </row>
    <row r="106">
      <c r="F106" s="7" t="n"/>
      <c r="G106" s="8" t="n"/>
      <c r="H106" s="9">
        <f>IF(A106="","",SUMIF(Costs!$B:$B,A106,Costs!$D:$D))</f>
        <v/>
      </c>
      <c r="I106" s="9">
        <f>IF(A106="","",G106+H106)</f>
        <v/>
      </c>
      <c r="J106" s="8" t="n"/>
      <c r="L106" s="7" t="n"/>
      <c r="M106" s="8" t="n"/>
      <c r="N106" s="9">
        <f>IF(OR(A106="",M106=""),"",M106-I106)</f>
        <v/>
      </c>
      <c r="O106" s="10" t="n"/>
      <c r="P106" s="11">
        <f>IF(OR(A106="",F106=""),"",IF(L106="",TODAY(),L106)-F106)</f>
        <v/>
      </c>
    </row>
    <row r="107">
      <c r="F107" s="7" t="n"/>
      <c r="G107" s="8" t="n"/>
      <c r="H107" s="9">
        <f>IF(A107="","",SUMIF(Costs!$B:$B,A107,Costs!$D:$D))</f>
        <v/>
      </c>
      <c r="I107" s="9">
        <f>IF(A107="","",G107+H107)</f>
        <v/>
      </c>
      <c r="J107" s="8" t="n"/>
      <c r="L107" s="7" t="n"/>
      <c r="M107" s="8" t="n"/>
      <c r="N107" s="9">
        <f>IF(OR(A107="",M107=""),"",M107-I107)</f>
        <v/>
      </c>
      <c r="O107" s="10" t="n"/>
      <c r="P107" s="11">
        <f>IF(OR(A107="",F107=""),"",IF(L107="",TODAY(),L107)-F107)</f>
        <v/>
      </c>
    </row>
    <row r="108">
      <c r="F108" s="7" t="n"/>
      <c r="G108" s="8" t="n"/>
      <c r="H108" s="9">
        <f>IF(A108="","",SUMIF(Costs!$B:$B,A108,Costs!$D:$D))</f>
        <v/>
      </c>
      <c r="I108" s="9">
        <f>IF(A108="","",G108+H108)</f>
        <v/>
      </c>
      <c r="J108" s="8" t="n"/>
      <c r="L108" s="7" t="n"/>
      <c r="M108" s="8" t="n"/>
      <c r="N108" s="9">
        <f>IF(OR(A108="",M108=""),"",M108-I108)</f>
        <v/>
      </c>
      <c r="O108" s="10" t="n"/>
      <c r="P108" s="11">
        <f>IF(OR(A108="",F108=""),"",IF(L108="",TODAY(),L108)-F108)</f>
        <v/>
      </c>
    </row>
    <row r="109">
      <c r="F109" s="7" t="n"/>
      <c r="G109" s="8" t="n"/>
      <c r="H109" s="9">
        <f>IF(A109="","",SUMIF(Costs!$B:$B,A109,Costs!$D:$D))</f>
        <v/>
      </c>
      <c r="I109" s="9">
        <f>IF(A109="","",G109+H109)</f>
        <v/>
      </c>
      <c r="J109" s="8" t="n"/>
      <c r="L109" s="7" t="n"/>
      <c r="M109" s="8" t="n"/>
      <c r="N109" s="9">
        <f>IF(OR(A109="",M109=""),"",M109-I109)</f>
        <v/>
      </c>
      <c r="O109" s="10" t="n"/>
      <c r="P109" s="11">
        <f>IF(OR(A109="",F109=""),"",IF(L109="",TODAY(),L109)-F109)</f>
        <v/>
      </c>
    </row>
    <row r="110">
      <c r="F110" s="7" t="n"/>
      <c r="G110" s="8" t="n"/>
      <c r="H110" s="9">
        <f>IF(A110="","",SUMIF(Costs!$B:$B,A110,Costs!$D:$D))</f>
        <v/>
      </c>
      <c r="I110" s="9">
        <f>IF(A110="","",G110+H110)</f>
        <v/>
      </c>
      <c r="J110" s="8" t="n"/>
      <c r="L110" s="7" t="n"/>
      <c r="M110" s="8" t="n"/>
      <c r="N110" s="9">
        <f>IF(OR(A110="",M110=""),"",M110-I110)</f>
        <v/>
      </c>
      <c r="O110" s="10" t="n"/>
      <c r="P110" s="11">
        <f>IF(OR(A110="",F110=""),"",IF(L110="",TODAY(),L110)-F110)</f>
        <v/>
      </c>
    </row>
    <row r="111">
      <c r="F111" s="7" t="n"/>
      <c r="G111" s="8" t="n"/>
      <c r="H111" s="9">
        <f>IF(A111="","",SUMIF(Costs!$B:$B,A111,Costs!$D:$D))</f>
        <v/>
      </c>
      <c r="I111" s="9">
        <f>IF(A111="","",G111+H111)</f>
        <v/>
      </c>
      <c r="J111" s="8" t="n"/>
      <c r="L111" s="7" t="n"/>
      <c r="M111" s="8" t="n"/>
      <c r="N111" s="9">
        <f>IF(OR(A111="",M111=""),"",M111-I111)</f>
        <v/>
      </c>
      <c r="O111" s="10" t="n"/>
      <c r="P111" s="11">
        <f>IF(OR(A111="",F111=""),"",IF(L111="",TODAY(),L111)-F111)</f>
        <v/>
      </c>
    </row>
    <row r="112">
      <c r="F112" s="7" t="n"/>
      <c r="G112" s="8" t="n"/>
      <c r="H112" s="9">
        <f>IF(A112="","",SUMIF(Costs!$B:$B,A112,Costs!$D:$D))</f>
        <v/>
      </c>
      <c r="I112" s="9">
        <f>IF(A112="","",G112+H112)</f>
        <v/>
      </c>
      <c r="J112" s="8" t="n"/>
      <c r="L112" s="7" t="n"/>
      <c r="M112" s="8" t="n"/>
      <c r="N112" s="9">
        <f>IF(OR(A112="",M112=""),"",M112-I112)</f>
        <v/>
      </c>
      <c r="O112" s="10" t="n"/>
      <c r="P112" s="11">
        <f>IF(OR(A112="",F112=""),"",IF(L112="",TODAY(),L112)-F112)</f>
        <v/>
      </c>
    </row>
    <row r="113">
      <c r="F113" s="7" t="n"/>
      <c r="G113" s="8" t="n"/>
      <c r="H113" s="9">
        <f>IF(A113="","",SUMIF(Costs!$B:$B,A113,Costs!$D:$D))</f>
        <v/>
      </c>
      <c r="I113" s="9">
        <f>IF(A113="","",G113+H113)</f>
        <v/>
      </c>
      <c r="J113" s="8" t="n"/>
      <c r="L113" s="7" t="n"/>
      <c r="M113" s="8" t="n"/>
      <c r="N113" s="9">
        <f>IF(OR(A113="",M113=""),"",M113-I113)</f>
        <v/>
      </c>
      <c r="O113" s="10" t="n"/>
      <c r="P113" s="11">
        <f>IF(OR(A113="",F113=""),"",IF(L113="",TODAY(),L113)-F113)</f>
        <v/>
      </c>
    </row>
    <row r="114">
      <c r="F114" s="7" t="n"/>
      <c r="G114" s="8" t="n"/>
      <c r="H114" s="9">
        <f>IF(A114="","",SUMIF(Costs!$B:$B,A114,Costs!$D:$D))</f>
        <v/>
      </c>
      <c r="I114" s="9">
        <f>IF(A114="","",G114+H114)</f>
        <v/>
      </c>
      <c r="J114" s="8" t="n"/>
      <c r="L114" s="7" t="n"/>
      <c r="M114" s="8" t="n"/>
      <c r="N114" s="9">
        <f>IF(OR(A114="",M114=""),"",M114-I114)</f>
        <v/>
      </c>
      <c r="O114" s="10" t="n"/>
      <c r="P114" s="11">
        <f>IF(OR(A114="",F114=""),"",IF(L114="",TODAY(),L114)-F114)</f>
        <v/>
      </c>
    </row>
    <row r="115">
      <c r="F115" s="7" t="n"/>
      <c r="G115" s="8" t="n"/>
      <c r="H115" s="9">
        <f>IF(A115="","",SUMIF(Costs!$B:$B,A115,Costs!$D:$D))</f>
        <v/>
      </c>
      <c r="I115" s="9">
        <f>IF(A115="","",G115+H115)</f>
        <v/>
      </c>
      <c r="J115" s="8" t="n"/>
      <c r="L115" s="7" t="n"/>
      <c r="M115" s="8" t="n"/>
      <c r="N115" s="9">
        <f>IF(OR(A115="",M115=""),"",M115-I115)</f>
        <v/>
      </c>
      <c r="O115" s="10" t="n"/>
      <c r="P115" s="11">
        <f>IF(OR(A115="",F115=""),"",IF(L115="",TODAY(),L115)-F115)</f>
        <v/>
      </c>
    </row>
    <row r="116">
      <c r="F116" s="7" t="n"/>
      <c r="G116" s="8" t="n"/>
      <c r="H116" s="9">
        <f>IF(A116="","",SUMIF(Costs!$B:$B,A116,Costs!$D:$D))</f>
        <v/>
      </c>
      <c r="I116" s="9">
        <f>IF(A116="","",G116+H116)</f>
        <v/>
      </c>
      <c r="J116" s="8" t="n"/>
      <c r="L116" s="7" t="n"/>
      <c r="M116" s="8" t="n"/>
      <c r="N116" s="9">
        <f>IF(OR(A116="",M116=""),"",M116-I116)</f>
        <v/>
      </c>
      <c r="O116" s="10" t="n"/>
      <c r="P116" s="11">
        <f>IF(OR(A116="",F116=""),"",IF(L116="",TODAY(),L116)-F116)</f>
        <v/>
      </c>
    </row>
    <row r="117">
      <c r="F117" s="7" t="n"/>
      <c r="G117" s="8" t="n"/>
      <c r="H117" s="9">
        <f>IF(A117="","",SUMIF(Costs!$B:$B,A117,Costs!$D:$D))</f>
        <v/>
      </c>
      <c r="I117" s="9">
        <f>IF(A117="","",G117+H117)</f>
        <v/>
      </c>
      <c r="J117" s="8" t="n"/>
      <c r="L117" s="7" t="n"/>
      <c r="M117" s="8" t="n"/>
      <c r="N117" s="9">
        <f>IF(OR(A117="",M117=""),"",M117-I117)</f>
        <v/>
      </c>
      <c r="O117" s="10" t="n"/>
      <c r="P117" s="11">
        <f>IF(OR(A117="",F117=""),"",IF(L117="",TODAY(),L117)-F117)</f>
        <v/>
      </c>
    </row>
    <row r="118">
      <c r="F118" s="7" t="n"/>
      <c r="G118" s="8" t="n"/>
      <c r="H118" s="9">
        <f>IF(A118="","",SUMIF(Costs!$B:$B,A118,Costs!$D:$D))</f>
        <v/>
      </c>
      <c r="I118" s="9">
        <f>IF(A118="","",G118+H118)</f>
        <v/>
      </c>
      <c r="J118" s="8" t="n"/>
      <c r="L118" s="7" t="n"/>
      <c r="M118" s="8" t="n"/>
      <c r="N118" s="9">
        <f>IF(OR(A118="",M118=""),"",M118-I118)</f>
        <v/>
      </c>
      <c r="O118" s="10" t="n"/>
      <c r="P118" s="11">
        <f>IF(OR(A118="",F118=""),"",IF(L118="",TODAY(),L118)-F118)</f>
        <v/>
      </c>
    </row>
    <row r="119">
      <c r="F119" s="7" t="n"/>
      <c r="G119" s="8" t="n"/>
      <c r="H119" s="9">
        <f>IF(A119="","",SUMIF(Costs!$B:$B,A119,Costs!$D:$D))</f>
        <v/>
      </c>
      <c r="I119" s="9">
        <f>IF(A119="","",G119+H119)</f>
        <v/>
      </c>
      <c r="J119" s="8" t="n"/>
      <c r="L119" s="7" t="n"/>
      <c r="M119" s="8" t="n"/>
      <c r="N119" s="9">
        <f>IF(OR(A119="",M119=""),"",M119-I119)</f>
        <v/>
      </c>
      <c r="O119" s="10" t="n"/>
      <c r="P119" s="11">
        <f>IF(OR(A119="",F119=""),"",IF(L119="",TODAY(),L119)-F119)</f>
        <v/>
      </c>
    </row>
    <row r="120">
      <c r="F120" s="7" t="n"/>
      <c r="G120" s="8" t="n"/>
      <c r="H120" s="9">
        <f>IF(A120="","",SUMIF(Costs!$B:$B,A120,Costs!$D:$D))</f>
        <v/>
      </c>
      <c r="I120" s="9">
        <f>IF(A120="","",G120+H120)</f>
        <v/>
      </c>
      <c r="J120" s="8" t="n"/>
      <c r="L120" s="7" t="n"/>
      <c r="M120" s="8" t="n"/>
      <c r="N120" s="9">
        <f>IF(OR(A120="",M120=""),"",M120-I120)</f>
        <v/>
      </c>
      <c r="O120" s="10" t="n"/>
      <c r="P120" s="11">
        <f>IF(OR(A120="",F120=""),"",IF(L120="",TODAY(),L120)-F120)</f>
        <v/>
      </c>
    </row>
    <row r="121">
      <c r="F121" s="7" t="n"/>
      <c r="G121" s="8" t="n"/>
      <c r="H121" s="9">
        <f>IF(A121="","",SUMIF(Costs!$B:$B,A121,Costs!$D:$D))</f>
        <v/>
      </c>
      <c r="I121" s="9">
        <f>IF(A121="","",G121+H121)</f>
        <v/>
      </c>
      <c r="J121" s="8" t="n"/>
      <c r="L121" s="7" t="n"/>
      <c r="M121" s="8" t="n"/>
      <c r="N121" s="9">
        <f>IF(OR(A121="",M121=""),"",M121-I121)</f>
        <v/>
      </c>
      <c r="O121" s="10" t="n"/>
      <c r="P121" s="11">
        <f>IF(OR(A121="",F121=""),"",IF(L121="",TODAY(),L121)-F121)</f>
        <v/>
      </c>
    </row>
    <row r="122">
      <c r="F122" s="7" t="n"/>
      <c r="G122" s="8" t="n"/>
      <c r="H122" s="9">
        <f>IF(A122="","",SUMIF(Costs!$B:$B,A122,Costs!$D:$D))</f>
        <v/>
      </c>
      <c r="I122" s="9">
        <f>IF(A122="","",G122+H122)</f>
        <v/>
      </c>
      <c r="J122" s="8" t="n"/>
      <c r="L122" s="7" t="n"/>
      <c r="M122" s="8" t="n"/>
      <c r="N122" s="9">
        <f>IF(OR(A122="",M122=""),"",M122-I122)</f>
        <v/>
      </c>
      <c r="O122" s="10" t="n"/>
      <c r="P122" s="11">
        <f>IF(OR(A122="",F122=""),"",IF(L122="",TODAY(),L122)-F122)</f>
        <v/>
      </c>
    </row>
    <row r="123">
      <c r="F123" s="7" t="n"/>
      <c r="G123" s="8" t="n"/>
      <c r="H123" s="9">
        <f>IF(A123="","",SUMIF(Costs!$B:$B,A123,Costs!$D:$D))</f>
        <v/>
      </c>
      <c r="I123" s="9">
        <f>IF(A123="","",G123+H123)</f>
        <v/>
      </c>
      <c r="J123" s="8" t="n"/>
      <c r="L123" s="7" t="n"/>
      <c r="M123" s="8" t="n"/>
      <c r="N123" s="9">
        <f>IF(OR(A123="",M123=""),"",M123-I123)</f>
        <v/>
      </c>
      <c r="O123" s="10" t="n"/>
      <c r="P123" s="11">
        <f>IF(OR(A123="",F123=""),"",IF(L123="",TODAY(),L123)-F123)</f>
        <v/>
      </c>
    </row>
    <row r="124">
      <c r="F124" s="7" t="n"/>
      <c r="G124" s="8" t="n"/>
      <c r="H124" s="9">
        <f>IF(A124="","",SUMIF(Costs!$B:$B,A124,Costs!$D:$D))</f>
        <v/>
      </c>
      <c r="I124" s="9">
        <f>IF(A124="","",G124+H124)</f>
        <v/>
      </c>
      <c r="J124" s="8" t="n"/>
      <c r="L124" s="7" t="n"/>
      <c r="M124" s="8" t="n"/>
      <c r="N124" s="9">
        <f>IF(OR(A124="",M124=""),"",M124-I124)</f>
        <v/>
      </c>
      <c r="O124" s="10" t="n"/>
      <c r="P124" s="11">
        <f>IF(OR(A124="",F124=""),"",IF(L124="",TODAY(),L124)-F124)</f>
        <v/>
      </c>
    </row>
    <row r="125">
      <c r="F125" s="7" t="n"/>
      <c r="G125" s="8" t="n"/>
      <c r="H125" s="9">
        <f>IF(A125="","",SUMIF(Costs!$B:$B,A125,Costs!$D:$D))</f>
        <v/>
      </c>
      <c r="I125" s="9">
        <f>IF(A125="","",G125+H125)</f>
        <v/>
      </c>
      <c r="J125" s="8" t="n"/>
      <c r="L125" s="7" t="n"/>
      <c r="M125" s="8" t="n"/>
      <c r="N125" s="9">
        <f>IF(OR(A125="",M125=""),"",M125-I125)</f>
        <v/>
      </c>
      <c r="O125" s="10" t="n"/>
      <c r="P125" s="11">
        <f>IF(OR(A125="",F125=""),"",IF(L125="",TODAY(),L125)-F125)</f>
        <v/>
      </c>
    </row>
    <row r="126">
      <c r="F126" s="7" t="n"/>
      <c r="G126" s="8" t="n"/>
      <c r="H126" s="9">
        <f>IF(A126="","",SUMIF(Costs!$B:$B,A126,Costs!$D:$D))</f>
        <v/>
      </c>
      <c r="I126" s="9">
        <f>IF(A126="","",G126+H126)</f>
        <v/>
      </c>
      <c r="J126" s="8" t="n"/>
      <c r="L126" s="7" t="n"/>
      <c r="M126" s="8" t="n"/>
      <c r="N126" s="9">
        <f>IF(OR(A126="",M126=""),"",M126-I126)</f>
        <v/>
      </c>
      <c r="O126" s="10" t="n"/>
      <c r="P126" s="11">
        <f>IF(OR(A126="",F126=""),"",IF(L126="",TODAY(),L126)-F126)</f>
        <v/>
      </c>
    </row>
    <row r="127">
      <c r="F127" s="7" t="n"/>
      <c r="G127" s="8" t="n"/>
      <c r="H127" s="9">
        <f>IF(A127="","",SUMIF(Costs!$B:$B,A127,Costs!$D:$D))</f>
        <v/>
      </c>
      <c r="I127" s="9">
        <f>IF(A127="","",G127+H127)</f>
        <v/>
      </c>
      <c r="J127" s="8" t="n"/>
      <c r="L127" s="7" t="n"/>
      <c r="M127" s="8" t="n"/>
      <c r="N127" s="9">
        <f>IF(OR(A127="",M127=""),"",M127-I127)</f>
        <v/>
      </c>
      <c r="O127" s="10" t="n"/>
      <c r="P127" s="11">
        <f>IF(OR(A127="",F127=""),"",IF(L127="",TODAY(),L127)-F127)</f>
        <v/>
      </c>
    </row>
    <row r="128">
      <c r="F128" s="7" t="n"/>
      <c r="G128" s="8" t="n"/>
      <c r="H128" s="9">
        <f>IF(A128="","",SUMIF(Costs!$B:$B,A128,Costs!$D:$D))</f>
        <v/>
      </c>
      <c r="I128" s="9">
        <f>IF(A128="","",G128+H128)</f>
        <v/>
      </c>
      <c r="J128" s="8" t="n"/>
      <c r="L128" s="7" t="n"/>
      <c r="M128" s="8" t="n"/>
      <c r="N128" s="9">
        <f>IF(OR(A128="",M128=""),"",M128-I128)</f>
        <v/>
      </c>
      <c r="O128" s="10" t="n"/>
      <c r="P128" s="11">
        <f>IF(OR(A128="",F128=""),"",IF(L128="",TODAY(),L128)-F128)</f>
        <v/>
      </c>
    </row>
    <row r="129">
      <c r="F129" s="7" t="n"/>
      <c r="G129" s="8" t="n"/>
      <c r="H129" s="9">
        <f>IF(A129="","",SUMIF(Costs!$B:$B,A129,Costs!$D:$D))</f>
        <v/>
      </c>
      <c r="I129" s="9">
        <f>IF(A129="","",G129+H129)</f>
        <v/>
      </c>
      <c r="J129" s="8" t="n"/>
      <c r="L129" s="7" t="n"/>
      <c r="M129" s="8" t="n"/>
      <c r="N129" s="9">
        <f>IF(OR(A129="",M129=""),"",M129-I129)</f>
        <v/>
      </c>
      <c r="O129" s="10" t="n"/>
      <c r="P129" s="11">
        <f>IF(OR(A129="",F129=""),"",IF(L129="",TODAY(),L129)-F129)</f>
        <v/>
      </c>
    </row>
    <row r="130">
      <c r="F130" s="7" t="n"/>
      <c r="G130" s="8" t="n"/>
      <c r="H130" s="9">
        <f>IF(A130="","",SUMIF(Costs!$B:$B,A130,Costs!$D:$D))</f>
        <v/>
      </c>
      <c r="I130" s="9">
        <f>IF(A130="","",G130+H130)</f>
        <v/>
      </c>
      <c r="J130" s="8" t="n"/>
      <c r="L130" s="7" t="n"/>
      <c r="M130" s="8" t="n"/>
      <c r="N130" s="9">
        <f>IF(OR(A130="",M130=""),"",M130-I130)</f>
        <v/>
      </c>
      <c r="O130" s="10" t="n"/>
      <c r="P130" s="11">
        <f>IF(OR(A130="",F130=""),"",IF(L130="",TODAY(),L130)-F130)</f>
        <v/>
      </c>
    </row>
    <row r="131">
      <c r="F131" s="7" t="n"/>
      <c r="G131" s="8" t="n"/>
      <c r="H131" s="9">
        <f>IF(A131="","",SUMIF(Costs!$B:$B,A131,Costs!$D:$D))</f>
        <v/>
      </c>
      <c r="I131" s="9">
        <f>IF(A131="","",G131+H131)</f>
        <v/>
      </c>
      <c r="J131" s="8" t="n"/>
      <c r="L131" s="7" t="n"/>
      <c r="M131" s="8" t="n"/>
      <c r="N131" s="9">
        <f>IF(OR(A131="",M131=""),"",M131-I131)</f>
        <v/>
      </c>
      <c r="O131" s="10" t="n"/>
      <c r="P131" s="11">
        <f>IF(OR(A131="",F131=""),"",IF(L131="",TODAY(),L131)-F131)</f>
        <v/>
      </c>
    </row>
    <row r="132">
      <c r="F132" s="7" t="n"/>
      <c r="G132" s="8" t="n"/>
      <c r="H132" s="9">
        <f>IF(A132="","",SUMIF(Costs!$B:$B,A132,Costs!$D:$D))</f>
        <v/>
      </c>
      <c r="I132" s="9">
        <f>IF(A132="","",G132+H132)</f>
        <v/>
      </c>
      <c r="J132" s="8" t="n"/>
      <c r="L132" s="7" t="n"/>
      <c r="M132" s="8" t="n"/>
      <c r="N132" s="9">
        <f>IF(OR(A132="",M132=""),"",M132-I132)</f>
        <v/>
      </c>
      <c r="O132" s="10" t="n"/>
      <c r="P132" s="11">
        <f>IF(OR(A132="",F132=""),"",IF(L132="",TODAY(),L132)-F132)</f>
        <v/>
      </c>
    </row>
    <row r="133">
      <c r="F133" s="7" t="n"/>
      <c r="G133" s="8" t="n"/>
      <c r="H133" s="9">
        <f>IF(A133="","",SUMIF(Costs!$B:$B,A133,Costs!$D:$D))</f>
        <v/>
      </c>
      <c r="I133" s="9">
        <f>IF(A133="","",G133+H133)</f>
        <v/>
      </c>
      <c r="J133" s="8" t="n"/>
      <c r="L133" s="7" t="n"/>
      <c r="M133" s="8" t="n"/>
      <c r="N133" s="9">
        <f>IF(OR(A133="",M133=""),"",M133-I133)</f>
        <v/>
      </c>
      <c r="O133" s="10" t="n"/>
      <c r="P133" s="11">
        <f>IF(OR(A133="",F133=""),"",IF(L133="",TODAY(),L133)-F133)</f>
        <v/>
      </c>
    </row>
    <row r="134">
      <c r="F134" s="7" t="n"/>
      <c r="G134" s="8" t="n"/>
      <c r="H134" s="9">
        <f>IF(A134="","",SUMIF(Costs!$B:$B,A134,Costs!$D:$D))</f>
        <v/>
      </c>
      <c r="I134" s="9">
        <f>IF(A134="","",G134+H134)</f>
        <v/>
      </c>
      <c r="J134" s="8" t="n"/>
      <c r="L134" s="7" t="n"/>
      <c r="M134" s="8" t="n"/>
      <c r="N134" s="9">
        <f>IF(OR(A134="",M134=""),"",M134-I134)</f>
        <v/>
      </c>
      <c r="O134" s="10" t="n"/>
      <c r="P134" s="11">
        <f>IF(OR(A134="",F134=""),"",IF(L134="",TODAY(),L134)-F134)</f>
        <v/>
      </c>
    </row>
    <row r="135">
      <c r="F135" s="7" t="n"/>
      <c r="G135" s="8" t="n"/>
      <c r="H135" s="9">
        <f>IF(A135="","",SUMIF(Costs!$B:$B,A135,Costs!$D:$D))</f>
        <v/>
      </c>
      <c r="I135" s="9">
        <f>IF(A135="","",G135+H135)</f>
        <v/>
      </c>
      <c r="J135" s="8" t="n"/>
      <c r="L135" s="7" t="n"/>
      <c r="M135" s="8" t="n"/>
      <c r="N135" s="9">
        <f>IF(OR(A135="",M135=""),"",M135-I135)</f>
        <v/>
      </c>
      <c r="O135" s="10" t="n"/>
      <c r="P135" s="11">
        <f>IF(OR(A135="",F135=""),"",IF(L135="",TODAY(),L135)-F135)</f>
        <v/>
      </c>
    </row>
    <row r="136">
      <c r="F136" s="7" t="n"/>
      <c r="G136" s="8" t="n"/>
      <c r="H136" s="9">
        <f>IF(A136="","",SUMIF(Costs!$B:$B,A136,Costs!$D:$D))</f>
        <v/>
      </c>
      <c r="I136" s="9">
        <f>IF(A136="","",G136+H136)</f>
        <v/>
      </c>
      <c r="J136" s="8" t="n"/>
      <c r="L136" s="7" t="n"/>
      <c r="M136" s="8" t="n"/>
      <c r="N136" s="9">
        <f>IF(OR(A136="",M136=""),"",M136-I136)</f>
        <v/>
      </c>
      <c r="O136" s="10" t="n"/>
      <c r="P136" s="11">
        <f>IF(OR(A136="",F136=""),"",IF(L136="",TODAY(),L136)-F136)</f>
        <v/>
      </c>
    </row>
    <row r="137">
      <c r="F137" s="7" t="n"/>
      <c r="G137" s="8" t="n"/>
      <c r="H137" s="9">
        <f>IF(A137="","",SUMIF(Costs!$B:$B,A137,Costs!$D:$D))</f>
        <v/>
      </c>
      <c r="I137" s="9">
        <f>IF(A137="","",G137+H137)</f>
        <v/>
      </c>
      <c r="J137" s="8" t="n"/>
      <c r="L137" s="7" t="n"/>
      <c r="M137" s="8" t="n"/>
      <c r="N137" s="9">
        <f>IF(OR(A137="",M137=""),"",M137-I137)</f>
        <v/>
      </c>
      <c r="O137" s="10" t="n"/>
      <c r="P137" s="11">
        <f>IF(OR(A137="",F137=""),"",IF(L137="",TODAY(),L137)-F137)</f>
        <v/>
      </c>
    </row>
    <row r="138">
      <c r="F138" s="7" t="n"/>
      <c r="G138" s="8" t="n"/>
      <c r="H138" s="9">
        <f>IF(A138="","",SUMIF(Costs!$B:$B,A138,Costs!$D:$D))</f>
        <v/>
      </c>
      <c r="I138" s="9">
        <f>IF(A138="","",G138+H138)</f>
        <v/>
      </c>
      <c r="J138" s="8" t="n"/>
      <c r="L138" s="7" t="n"/>
      <c r="M138" s="8" t="n"/>
      <c r="N138" s="9">
        <f>IF(OR(A138="",M138=""),"",M138-I138)</f>
        <v/>
      </c>
      <c r="O138" s="10" t="n"/>
      <c r="P138" s="11">
        <f>IF(OR(A138="",F138=""),"",IF(L138="",TODAY(),L138)-F138)</f>
        <v/>
      </c>
    </row>
    <row r="139">
      <c r="F139" s="7" t="n"/>
      <c r="G139" s="8" t="n"/>
      <c r="H139" s="9">
        <f>IF(A139="","",SUMIF(Costs!$B:$B,A139,Costs!$D:$D))</f>
        <v/>
      </c>
      <c r="I139" s="9">
        <f>IF(A139="","",G139+H139)</f>
        <v/>
      </c>
      <c r="J139" s="8" t="n"/>
      <c r="L139" s="7" t="n"/>
      <c r="M139" s="8" t="n"/>
      <c r="N139" s="9">
        <f>IF(OR(A139="",M139=""),"",M139-I139)</f>
        <v/>
      </c>
      <c r="O139" s="10" t="n"/>
      <c r="P139" s="11">
        <f>IF(OR(A139="",F139=""),"",IF(L139="",TODAY(),L139)-F139)</f>
        <v/>
      </c>
    </row>
    <row r="140">
      <c r="F140" s="7" t="n"/>
      <c r="G140" s="8" t="n"/>
      <c r="H140" s="9">
        <f>IF(A140="","",SUMIF(Costs!$B:$B,A140,Costs!$D:$D))</f>
        <v/>
      </c>
      <c r="I140" s="9">
        <f>IF(A140="","",G140+H140)</f>
        <v/>
      </c>
      <c r="J140" s="8" t="n"/>
      <c r="L140" s="7" t="n"/>
      <c r="M140" s="8" t="n"/>
      <c r="N140" s="9">
        <f>IF(OR(A140="",M140=""),"",M140-I140)</f>
        <v/>
      </c>
      <c r="O140" s="10" t="n"/>
      <c r="P140" s="11">
        <f>IF(OR(A140="",F140=""),"",IF(L140="",TODAY(),L140)-F140)</f>
        <v/>
      </c>
    </row>
    <row r="141">
      <c r="F141" s="7" t="n"/>
      <c r="G141" s="8" t="n"/>
      <c r="H141" s="9">
        <f>IF(A141="","",SUMIF(Costs!$B:$B,A141,Costs!$D:$D))</f>
        <v/>
      </c>
      <c r="I141" s="9">
        <f>IF(A141="","",G141+H141)</f>
        <v/>
      </c>
      <c r="J141" s="8" t="n"/>
      <c r="L141" s="7" t="n"/>
      <c r="M141" s="8" t="n"/>
      <c r="N141" s="9">
        <f>IF(OR(A141="",M141=""),"",M141-I141)</f>
        <v/>
      </c>
      <c r="O141" s="10" t="n"/>
      <c r="P141" s="11">
        <f>IF(OR(A141="",F141=""),"",IF(L141="",TODAY(),L141)-F141)</f>
        <v/>
      </c>
    </row>
    <row r="142">
      <c r="F142" s="7" t="n"/>
      <c r="G142" s="8" t="n"/>
      <c r="H142" s="9">
        <f>IF(A142="","",SUMIF(Costs!$B:$B,A142,Costs!$D:$D))</f>
        <v/>
      </c>
      <c r="I142" s="9">
        <f>IF(A142="","",G142+H142)</f>
        <v/>
      </c>
      <c r="J142" s="8" t="n"/>
      <c r="L142" s="7" t="n"/>
      <c r="M142" s="8" t="n"/>
      <c r="N142" s="9">
        <f>IF(OR(A142="",M142=""),"",M142-I142)</f>
        <v/>
      </c>
      <c r="O142" s="10" t="n"/>
      <c r="P142" s="11">
        <f>IF(OR(A142="",F142=""),"",IF(L142="",TODAY(),L142)-F142)</f>
        <v/>
      </c>
    </row>
    <row r="143">
      <c r="F143" s="7" t="n"/>
      <c r="G143" s="8" t="n"/>
      <c r="H143" s="9">
        <f>IF(A143="","",SUMIF(Costs!$B:$B,A143,Costs!$D:$D))</f>
        <v/>
      </c>
      <c r="I143" s="9">
        <f>IF(A143="","",G143+H143)</f>
        <v/>
      </c>
      <c r="J143" s="8" t="n"/>
      <c r="L143" s="7" t="n"/>
      <c r="M143" s="8" t="n"/>
      <c r="N143" s="9">
        <f>IF(OR(A143="",M143=""),"",M143-I143)</f>
        <v/>
      </c>
      <c r="O143" s="10" t="n"/>
      <c r="P143" s="11">
        <f>IF(OR(A143="",F143=""),"",IF(L143="",TODAY(),L143)-F143)</f>
        <v/>
      </c>
    </row>
    <row r="144">
      <c r="F144" s="7" t="n"/>
      <c r="G144" s="8" t="n"/>
      <c r="H144" s="9">
        <f>IF(A144="","",SUMIF(Costs!$B:$B,A144,Costs!$D:$D))</f>
        <v/>
      </c>
      <c r="I144" s="9">
        <f>IF(A144="","",G144+H144)</f>
        <v/>
      </c>
      <c r="J144" s="8" t="n"/>
      <c r="L144" s="7" t="n"/>
      <c r="M144" s="8" t="n"/>
      <c r="N144" s="9">
        <f>IF(OR(A144="",M144=""),"",M144-I144)</f>
        <v/>
      </c>
      <c r="O144" s="10" t="n"/>
      <c r="P144" s="11">
        <f>IF(OR(A144="",F144=""),"",IF(L144="",TODAY(),L144)-F144)</f>
        <v/>
      </c>
    </row>
    <row r="145">
      <c r="F145" s="7" t="n"/>
      <c r="G145" s="8" t="n"/>
      <c r="H145" s="9">
        <f>IF(A145="","",SUMIF(Costs!$B:$B,A145,Costs!$D:$D))</f>
        <v/>
      </c>
      <c r="I145" s="9">
        <f>IF(A145="","",G145+H145)</f>
        <v/>
      </c>
      <c r="J145" s="8" t="n"/>
      <c r="L145" s="7" t="n"/>
      <c r="M145" s="8" t="n"/>
      <c r="N145" s="9">
        <f>IF(OR(A145="",M145=""),"",M145-I145)</f>
        <v/>
      </c>
      <c r="O145" s="10" t="n"/>
      <c r="P145" s="11">
        <f>IF(OR(A145="",F145=""),"",IF(L145="",TODAY(),L145)-F145)</f>
        <v/>
      </c>
    </row>
    <row r="146">
      <c r="F146" s="7" t="n"/>
      <c r="G146" s="8" t="n"/>
      <c r="H146" s="9">
        <f>IF(A146="","",SUMIF(Costs!$B:$B,A146,Costs!$D:$D))</f>
        <v/>
      </c>
      <c r="I146" s="9">
        <f>IF(A146="","",G146+H146)</f>
        <v/>
      </c>
      <c r="J146" s="8" t="n"/>
      <c r="L146" s="7" t="n"/>
      <c r="M146" s="8" t="n"/>
      <c r="N146" s="9">
        <f>IF(OR(A146="",M146=""),"",M146-I146)</f>
        <v/>
      </c>
      <c r="O146" s="10" t="n"/>
      <c r="P146" s="11">
        <f>IF(OR(A146="",F146=""),"",IF(L146="",TODAY(),L146)-F146)</f>
        <v/>
      </c>
    </row>
    <row r="147">
      <c r="F147" s="7" t="n"/>
      <c r="G147" s="8" t="n"/>
      <c r="H147" s="9">
        <f>IF(A147="","",SUMIF(Costs!$B:$B,A147,Costs!$D:$D))</f>
        <v/>
      </c>
      <c r="I147" s="9">
        <f>IF(A147="","",G147+H147)</f>
        <v/>
      </c>
      <c r="J147" s="8" t="n"/>
      <c r="L147" s="7" t="n"/>
      <c r="M147" s="8" t="n"/>
      <c r="N147" s="9">
        <f>IF(OR(A147="",M147=""),"",M147-I147)</f>
        <v/>
      </c>
      <c r="O147" s="10" t="n"/>
      <c r="P147" s="11">
        <f>IF(OR(A147="",F147=""),"",IF(L147="",TODAY(),L147)-F147)</f>
        <v/>
      </c>
    </row>
    <row r="148">
      <c r="F148" s="7" t="n"/>
      <c r="G148" s="8" t="n"/>
      <c r="H148" s="9">
        <f>IF(A148="","",SUMIF(Costs!$B:$B,A148,Costs!$D:$D))</f>
        <v/>
      </c>
      <c r="I148" s="9">
        <f>IF(A148="","",G148+H148)</f>
        <v/>
      </c>
      <c r="J148" s="8" t="n"/>
      <c r="L148" s="7" t="n"/>
      <c r="M148" s="8" t="n"/>
      <c r="N148" s="9">
        <f>IF(OR(A148="",M148=""),"",M148-I148)</f>
        <v/>
      </c>
      <c r="O148" s="10" t="n"/>
      <c r="P148" s="11">
        <f>IF(OR(A148="",F148=""),"",IF(L148="",TODAY(),L148)-F148)</f>
        <v/>
      </c>
    </row>
    <row r="149">
      <c r="F149" s="7" t="n"/>
      <c r="G149" s="8" t="n"/>
      <c r="H149" s="9">
        <f>IF(A149="","",SUMIF(Costs!$B:$B,A149,Costs!$D:$D))</f>
        <v/>
      </c>
      <c r="I149" s="9">
        <f>IF(A149="","",G149+H149)</f>
        <v/>
      </c>
      <c r="J149" s="8" t="n"/>
      <c r="L149" s="7" t="n"/>
      <c r="M149" s="8" t="n"/>
      <c r="N149" s="9">
        <f>IF(OR(A149="",M149=""),"",M149-I149)</f>
        <v/>
      </c>
      <c r="O149" s="10" t="n"/>
      <c r="P149" s="11">
        <f>IF(OR(A149="",F149=""),"",IF(L149="",TODAY(),L149)-F149)</f>
        <v/>
      </c>
    </row>
    <row r="150">
      <c r="F150" s="7" t="n"/>
      <c r="G150" s="8" t="n"/>
      <c r="H150" s="9">
        <f>IF(A150="","",SUMIF(Costs!$B:$B,A150,Costs!$D:$D))</f>
        <v/>
      </c>
      <c r="I150" s="9">
        <f>IF(A150="","",G150+H150)</f>
        <v/>
      </c>
      <c r="J150" s="8" t="n"/>
      <c r="L150" s="7" t="n"/>
      <c r="M150" s="8" t="n"/>
      <c r="N150" s="9">
        <f>IF(OR(A150="",M150=""),"",M150-I150)</f>
        <v/>
      </c>
      <c r="O150" s="10" t="n"/>
      <c r="P150" s="11">
        <f>IF(OR(A150="",F150=""),"",IF(L150="",TODAY(),L150)-F150)</f>
        <v/>
      </c>
    </row>
    <row r="151">
      <c r="F151" s="7" t="n"/>
      <c r="G151" s="8" t="n"/>
      <c r="H151" s="9">
        <f>IF(A151="","",SUMIF(Costs!$B:$B,A151,Costs!$D:$D))</f>
        <v/>
      </c>
      <c r="I151" s="9">
        <f>IF(A151="","",G151+H151)</f>
        <v/>
      </c>
      <c r="J151" s="8" t="n"/>
      <c r="L151" s="7" t="n"/>
      <c r="M151" s="8" t="n"/>
      <c r="N151" s="9">
        <f>IF(OR(A151="",M151=""),"",M151-I151)</f>
        <v/>
      </c>
      <c r="O151" s="10" t="n"/>
      <c r="P151" s="11">
        <f>IF(OR(A151="",F151=""),"",IF(L151="",TODAY(),L151)-F151)</f>
        <v/>
      </c>
    </row>
    <row r="152">
      <c r="F152" s="7" t="n"/>
      <c r="G152" s="8" t="n"/>
      <c r="H152" s="9">
        <f>IF(A152="","",SUMIF(Costs!$B:$B,A152,Costs!$D:$D))</f>
        <v/>
      </c>
      <c r="I152" s="9">
        <f>IF(A152="","",G152+H152)</f>
        <v/>
      </c>
      <c r="J152" s="8" t="n"/>
      <c r="L152" s="7" t="n"/>
      <c r="M152" s="8" t="n"/>
      <c r="N152" s="9">
        <f>IF(OR(A152="",M152=""),"",M152-I152)</f>
        <v/>
      </c>
      <c r="O152" s="10" t="n"/>
      <c r="P152" s="11">
        <f>IF(OR(A152="",F152=""),"",IF(L152="",TODAY(),L152)-F152)</f>
        <v/>
      </c>
    </row>
    <row r="153">
      <c r="F153" s="7" t="n"/>
      <c r="G153" s="8" t="n"/>
      <c r="H153" s="9">
        <f>IF(A153="","",SUMIF(Costs!$B:$B,A153,Costs!$D:$D))</f>
        <v/>
      </c>
      <c r="I153" s="9">
        <f>IF(A153="","",G153+H153)</f>
        <v/>
      </c>
      <c r="J153" s="8" t="n"/>
      <c r="L153" s="7" t="n"/>
      <c r="M153" s="8" t="n"/>
      <c r="N153" s="9">
        <f>IF(OR(A153="",M153=""),"",M153-I153)</f>
        <v/>
      </c>
      <c r="O153" s="10" t="n"/>
      <c r="P153" s="11">
        <f>IF(OR(A153="",F153=""),"",IF(L153="",TODAY(),L153)-F153)</f>
        <v/>
      </c>
    </row>
    <row r="154">
      <c r="F154" s="7" t="n"/>
      <c r="G154" s="8" t="n"/>
      <c r="H154" s="9">
        <f>IF(A154="","",SUMIF(Costs!$B:$B,A154,Costs!$D:$D))</f>
        <v/>
      </c>
      <c r="I154" s="9">
        <f>IF(A154="","",G154+H154)</f>
        <v/>
      </c>
      <c r="J154" s="8" t="n"/>
      <c r="L154" s="7" t="n"/>
      <c r="M154" s="8" t="n"/>
      <c r="N154" s="9">
        <f>IF(OR(A154="",M154=""),"",M154-I154)</f>
        <v/>
      </c>
      <c r="O154" s="10" t="n"/>
      <c r="P154" s="11">
        <f>IF(OR(A154="",F154=""),"",IF(L154="",TODAY(),L154)-F154)</f>
        <v/>
      </c>
    </row>
    <row r="155">
      <c r="F155" s="7" t="n"/>
      <c r="G155" s="8" t="n"/>
      <c r="H155" s="9">
        <f>IF(A155="","",SUMIF(Costs!$B:$B,A155,Costs!$D:$D))</f>
        <v/>
      </c>
      <c r="I155" s="9">
        <f>IF(A155="","",G155+H155)</f>
        <v/>
      </c>
      <c r="J155" s="8" t="n"/>
      <c r="L155" s="7" t="n"/>
      <c r="M155" s="8" t="n"/>
      <c r="N155" s="9">
        <f>IF(OR(A155="",M155=""),"",M155-I155)</f>
        <v/>
      </c>
      <c r="O155" s="10" t="n"/>
      <c r="P155" s="11">
        <f>IF(OR(A155="",F155=""),"",IF(L155="",TODAY(),L155)-F155)</f>
        <v/>
      </c>
    </row>
    <row r="156">
      <c r="F156" s="7" t="n"/>
      <c r="G156" s="8" t="n"/>
      <c r="H156" s="9">
        <f>IF(A156="","",SUMIF(Costs!$B:$B,A156,Costs!$D:$D))</f>
        <v/>
      </c>
      <c r="I156" s="9">
        <f>IF(A156="","",G156+H156)</f>
        <v/>
      </c>
      <c r="J156" s="8" t="n"/>
      <c r="L156" s="7" t="n"/>
      <c r="M156" s="8" t="n"/>
      <c r="N156" s="9">
        <f>IF(OR(A156="",M156=""),"",M156-I156)</f>
        <v/>
      </c>
      <c r="O156" s="10" t="n"/>
      <c r="P156" s="11">
        <f>IF(OR(A156="",F156=""),"",IF(L156="",TODAY(),L156)-F156)</f>
        <v/>
      </c>
    </row>
    <row r="157">
      <c r="F157" s="7" t="n"/>
      <c r="G157" s="8" t="n"/>
      <c r="H157" s="9">
        <f>IF(A157="","",SUMIF(Costs!$B:$B,A157,Costs!$D:$D))</f>
        <v/>
      </c>
      <c r="I157" s="9">
        <f>IF(A157="","",G157+H157)</f>
        <v/>
      </c>
      <c r="J157" s="8" t="n"/>
      <c r="L157" s="7" t="n"/>
      <c r="M157" s="8" t="n"/>
      <c r="N157" s="9">
        <f>IF(OR(A157="",M157=""),"",M157-I157)</f>
        <v/>
      </c>
      <c r="O157" s="10" t="n"/>
      <c r="P157" s="11">
        <f>IF(OR(A157="",F157=""),"",IF(L157="",TODAY(),L157)-F157)</f>
        <v/>
      </c>
    </row>
    <row r="158">
      <c r="F158" s="7" t="n"/>
      <c r="G158" s="8" t="n"/>
      <c r="H158" s="9">
        <f>IF(A158="","",SUMIF(Costs!$B:$B,A158,Costs!$D:$D))</f>
        <v/>
      </c>
      <c r="I158" s="9">
        <f>IF(A158="","",G158+H158)</f>
        <v/>
      </c>
      <c r="J158" s="8" t="n"/>
      <c r="L158" s="7" t="n"/>
      <c r="M158" s="8" t="n"/>
      <c r="N158" s="9">
        <f>IF(OR(A158="",M158=""),"",M158-I158)</f>
        <v/>
      </c>
      <c r="O158" s="10" t="n"/>
      <c r="P158" s="11">
        <f>IF(OR(A158="",F158=""),"",IF(L158="",TODAY(),L158)-F158)</f>
        <v/>
      </c>
    </row>
    <row r="159">
      <c r="F159" s="7" t="n"/>
      <c r="G159" s="8" t="n"/>
      <c r="H159" s="9">
        <f>IF(A159="","",SUMIF(Costs!$B:$B,A159,Costs!$D:$D))</f>
        <v/>
      </c>
      <c r="I159" s="9">
        <f>IF(A159="","",G159+H159)</f>
        <v/>
      </c>
      <c r="J159" s="8" t="n"/>
      <c r="L159" s="7" t="n"/>
      <c r="M159" s="8" t="n"/>
      <c r="N159" s="9">
        <f>IF(OR(A159="",M159=""),"",M159-I159)</f>
        <v/>
      </c>
      <c r="O159" s="10" t="n"/>
      <c r="P159" s="11">
        <f>IF(OR(A159="",F159=""),"",IF(L159="",TODAY(),L159)-F159)</f>
        <v/>
      </c>
    </row>
    <row r="160">
      <c r="F160" s="7" t="n"/>
      <c r="G160" s="8" t="n"/>
      <c r="H160" s="9">
        <f>IF(A160="","",SUMIF(Costs!$B:$B,A160,Costs!$D:$D))</f>
        <v/>
      </c>
      <c r="I160" s="9">
        <f>IF(A160="","",G160+H160)</f>
        <v/>
      </c>
      <c r="J160" s="8" t="n"/>
      <c r="L160" s="7" t="n"/>
      <c r="M160" s="8" t="n"/>
      <c r="N160" s="9">
        <f>IF(OR(A160="",M160=""),"",M160-I160)</f>
        <v/>
      </c>
      <c r="O160" s="10" t="n"/>
      <c r="P160" s="11">
        <f>IF(OR(A160="",F160=""),"",IF(L160="",TODAY(),L160)-F160)</f>
        <v/>
      </c>
    </row>
    <row r="161">
      <c r="F161" s="7" t="n"/>
      <c r="G161" s="8" t="n"/>
      <c r="H161" s="9">
        <f>IF(A161="","",SUMIF(Costs!$B:$B,A161,Costs!$D:$D))</f>
        <v/>
      </c>
      <c r="I161" s="9">
        <f>IF(A161="","",G161+H161)</f>
        <v/>
      </c>
      <c r="J161" s="8" t="n"/>
      <c r="L161" s="7" t="n"/>
      <c r="M161" s="8" t="n"/>
      <c r="N161" s="9">
        <f>IF(OR(A161="",M161=""),"",M161-I161)</f>
        <v/>
      </c>
      <c r="O161" s="10" t="n"/>
      <c r="P161" s="11">
        <f>IF(OR(A161="",F161=""),"",IF(L161="",TODAY(),L161)-F161)</f>
        <v/>
      </c>
    </row>
    <row r="162">
      <c r="F162" s="7" t="n"/>
      <c r="G162" s="8" t="n"/>
      <c r="H162" s="9">
        <f>IF(A162="","",SUMIF(Costs!$B:$B,A162,Costs!$D:$D))</f>
        <v/>
      </c>
      <c r="I162" s="9">
        <f>IF(A162="","",G162+H162)</f>
        <v/>
      </c>
      <c r="J162" s="8" t="n"/>
      <c r="L162" s="7" t="n"/>
      <c r="M162" s="8" t="n"/>
      <c r="N162" s="9">
        <f>IF(OR(A162="",M162=""),"",M162-I162)</f>
        <v/>
      </c>
      <c r="O162" s="10" t="n"/>
      <c r="P162" s="11">
        <f>IF(OR(A162="",F162=""),"",IF(L162="",TODAY(),L162)-F162)</f>
        <v/>
      </c>
    </row>
    <row r="163">
      <c r="F163" s="7" t="n"/>
      <c r="G163" s="8" t="n"/>
      <c r="H163" s="9">
        <f>IF(A163="","",SUMIF(Costs!$B:$B,A163,Costs!$D:$D))</f>
        <v/>
      </c>
      <c r="I163" s="9">
        <f>IF(A163="","",G163+H163)</f>
        <v/>
      </c>
      <c r="J163" s="8" t="n"/>
      <c r="L163" s="7" t="n"/>
      <c r="M163" s="8" t="n"/>
      <c r="N163" s="9">
        <f>IF(OR(A163="",M163=""),"",M163-I163)</f>
        <v/>
      </c>
      <c r="O163" s="10" t="n"/>
      <c r="P163" s="11">
        <f>IF(OR(A163="",F163=""),"",IF(L163="",TODAY(),L163)-F163)</f>
        <v/>
      </c>
    </row>
    <row r="164">
      <c r="F164" s="7" t="n"/>
      <c r="G164" s="8" t="n"/>
      <c r="H164" s="9">
        <f>IF(A164="","",SUMIF(Costs!$B:$B,A164,Costs!$D:$D))</f>
        <v/>
      </c>
      <c r="I164" s="9">
        <f>IF(A164="","",G164+H164)</f>
        <v/>
      </c>
      <c r="J164" s="8" t="n"/>
      <c r="L164" s="7" t="n"/>
      <c r="M164" s="8" t="n"/>
      <c r="N164" s="9">
        <f>IF(OR(A164="",M164=""),"",M164-I164)</f>
        <v/>
      </c>
      <c r="O164" s="10" t="n"/>
      <c r="P164" s="11">
        <f>IF(OR(A164="",F164=""),"",IF(L164="",TODAY(),L164)-F164)</f>
        <v/>
      </c>
    </row>
    <row r="165">
      <c r="F165" s="7" t="n"/>
      <c r="G165" s="8" t="n"/>
      <c r="H165" s="9">
        <f>IF(A165="","",SUMIF(Costs!$B:$B,A165,Costs!$D:$D))</f>
        <v/>
      </c>
      <c r="I165" s="9">
        <f>IF(A165="","",G165+H165)</f>
        <v/>
      </c>
      <c r="J165" s="8" t="n"/>
      <c r="L165" s="7" t="n"/>
      <c r="M165" s="8" t="n"/>
      <c r="N165" s="9">
        <f>IF(OR(A165="",M165=""),"",M165-I165)</f>
        <v/>
      </c>
      <c r="O165" s="10" t="n"/>
      <c r="P165" s="11">
        <f>IF(OR(A165="",F165=""),"",IF(L165="",TODAY(),L165)-F165)</f>
        <v/>
      </c>
    </row>
    <row r="166">
      <c r="F166" s="7" t="n"/>
      <c r="G166" s="8" t="n"/>
      <c r="H166" s="9">
        <f>IF(A166="","",SUMIF(Costs!$B:$B,A166,Costs!$D:$D))</f>
        <v/>
      </c>
      <c r="I166" s="9">
        <f>IF(A166="","",G166+H166)</f>
        <v/>
      </c>
      <c r="J166" s="8" t="n"/>
      <c r="L166" s="7" t="n"/>
      <c r="M166" s="8" t="n"/>
      <c r="N166" s="9">
        <f>IF(OR(A166="",M166=""),"",M166-I166)</f>
        <v/>
      </c>
      <c r="O166" s="10" t="n"/>
      <c r="P166" s="11">
        <f>IF(OR(A166="",F166=""),"",IF(L166="",TODAY(),L166)-F166)</f>
        <v/>
      </c>
    </row>
    <row r="167">
      <c r="F167" s="7" t="n"/>
      <c r="G167" s="8" t="n"/>
      <c r="H167" s="9">
        <f>IF(A167="","",SUMIF(Costs!$B:$B,A167,Costs!$D:$D))</f>
        <v/>
      </c>
      <c r="I167" s="9">
        <f>IF(A167="","",G167+H167)</f>
        <v/>
      </c>
      <c r="J167" s="8" t="n"/>
      <c r="L167" s="7" t="n"/>
      <c r="M167" s="8" t="n"/>
      <c r="N167" s="9">
        <f>IF(OR(A167="",M167=""),"",M167-I167)</f>
        <v/>
      </c>
      <c r="O167" s="10" t="n"/>
      <c r="P167" s="11">
        <f>IF(OR(A167="",F167=""),"",IF(L167="",TODAY(),L167)-F167)</f>
        <v/>
      </c>
    </row>
    <row r="168">
      <c r="F168" s="7" t="n"/>
      <c r="G168" s="8" t="n"/>
      <c r="H168" s="9">
        <f>IF(A168="","",SUMIF(Costs!$B:$B,A168,Costs!$D:$D))</f>
        <v/>
      </c>
      <c r="I168" s="9">
        <f>IF(A168="","",G168+H168)</f>
        <v/>
      </c>
      <c r="J168" s="8" t="n"/>
      <c r="L168" s="7" t="n"/>
      <c r="M168" s="8" t="n"/>
      <c r="N168" s="9">
        <f>IF(OR(A168="",M168=""),"",M168-I168)</f>
        <v/>
      </c>
      <c r="O168" s="10" t="n"/>
      <c r="P168" s="11">
        <f>IF(OR(A168="",F168=""),"",IF(L168="",TODAY(),L168)-F168)</f>
        <v/>
      </c>
    </row>
    <row r="169">
      <c r="F169" s="7" t="n"/>
      <c r="G169" s="8" t="n"/>
      <c r="H169" s="9">
        <f>IF(A169="","",SUMIF(Costs!$B:$B,A169,Costs!$D:$D))</f>
        <v/>
      </c>
      <c r="I169" s="9">
        <f>IF(A169="","",G169+H169)</f>
        <v/>
      </c>
      <c r="J169" s="8" t="n"/>
      <c r="L169" s="7" t="n"/>
      <c r="M169" s="8" t="n"/>
      <c r="N169" s="9">
        <f>IF(OR(A169="",M169=""),"",M169-I169)</f>
        <v/>
      </c>
      <c r="O169" s="10" t="n"/>
      <c r="P169" s="11">
        <f>IF(OR(A169="",F169=""),"",IF(L169="",TODAY(),L169)-F169)</f>
        <v/>
      </c>
    </row>
    <row r="170">
      <c r="F170" s="7" t="n"/>
      <c r="G170" s="8" t="n"/>
      <c r="H170" s="9">
        <f>IF(A170="","",SUMIF(Costs!$B:$B,A170,Costs!$D:$D))</f>
        <v/>
      </c>
      <c r="I170" s="9">
        <f>IF(A170="","",G170+H170)</f>
        <v/>
      </c>
      <c r="J170" s="8" t="n"/>
      <c r="L170" s="7" t="n"/>
      <c r="M170" s="8" t="n"/>
      <c r="N170" s="9">
        <f>IF(OR(A170="",M170=""),"",M170-I170)</f>
        <v/>
      </c>
      <c r="O170" s="10" t="n"/>
      <c r="P170" s="11">
        <f>IF(OR(A170="",F170=""),"",IF(L170="",TODAY(),L170)-F170)</f>
        <v/>
      </c>
    </row>
    <row r="171">
      <c r="F171" s="7" t="n"/>
      <c r="G171" s="8" t="n"/>
      <c r="H171" s="9">
        <f>IF(A171="","",SUMIF(Costs!$B:$B,A171,Costs!$D:$D))</f>
        <v/>
      </c>
      <c r="I171" s="9">
        <f>IF(A171="","",G171+H171)</f>
        <v/>
      </c>
      <c r="J171" s="8" t="n"/>
      <c r="L171" s="7" t="n"/>
      <c r="M171" s="8" t="n"/>
      <c r="N171" s="9">
        <f>IF(OR(A171="",M171=""),"",M171-I171)</f>
        <v/>
      </c>
      <c r="O171" s="10" t="n"/>
      <c r="P171" s="11">
        <f>IF(OR(A171="",F171=""),"",IF(L171="",TODAY(),L171)-F171)</f>
        <v/>
      </c>
    </row>
    <row r="172">
      <c r="F172" s="7" t="n"/>
      <c r="G172" s="8" t="n"/>
      <c r="H172" s="9">
        <f>IF(A172="","",SUMIF(Costs!$B:$B,A172,Costs!$D:$D))</f>
        <v/>
      </c>
      <c r="I172" s="9">
        <f>IF(A172="","",G172+H172)</f>
        <v/>
      </c>
      <c r="J172" s="8" t="n"/>
      <c r="L172" s="7" t="n"/>
      <c r="M172" s="8" t="n"/>
      <c r="N172" s="9">
        <f>IF(OR(A172="",M172=""),"",M172-I172)</f>
        <v/>
      </c>
      <c r="O172" s="10" t="n"/>
      <c r="P172" s="11">
        <f>IF(OR(A172="",F172=""),"",IF(L172="",TODAY(),L172)-F172)</f>
        <v/>
      </c>
    </row>
    <row r="173">
      <c r="F173" s="7" t="n"/>
      <c r="G173" s="8" t="n"/>
      <c r="H173" s="9">
        <f>IF(A173="","",SUMIF(Costs!$B:$B,A173,Costs!$D:$D))</f>
        <v/>
      </c>
      <c r="I173" s="9">
        <f>IF(A173="","",G173+H173)</f>
        <v/>
      </c>
      <c r="J173" s="8" t="n"/>
      <c r="L173" s="7" t="n"/>
      <c r="M173" s="8" t="n"/>
      <c r="N173" s="9">
        <f>IF(OR(A173="",M173=""),"",M173-I173)</f>
        <v/>
      </c>
      <c r="O173" s="10" t="n"/>
      <c r="P173" s="11">
        <f>IF(OR(A173="",F173=""),"",IF(L173="",TODAY(),L173)-F173)</f>
        <v/>
      </c>
    </row>
    <row r="174">
      <c r="F174" s="7" t="n"/>
      <c r="G174" s="8" t="n"/>
      <c r="H174" s="9">
        <f>IF(A174="","",SUMIF(Costs!$B:$B,A174,Costs!$D:$D))</f>
        <v/>
      </c>
      <c r="I174" s="9">
        <f>IF(A174="","",G174+H174)</f>
        <v/>
      </c>
      <c r="J174" s="8" t="n"/>
      <c r="L174" s="7" t="n"/>
      <c r="M174" s="8" t="n"/>
      <c r="N174" s="9">
        <f>IF(OR(A174="",M174=""),"",M174-I174)</f>
        <v/>
      </c>
      <c r="O174" s="10" t="n"/>
      <c r="P174" s="11">
        <f>IF(OR(A174="",F174=""),"",IF(L174="",TODAY(),L174)-F174)</f>
        <v/>
      </c>
    </row>
    <row r="175">
      <c r="F175" s="7" t="n"/>
      <c r="G175" s="8" t="n"/>
      <c r="H175" s="9">
        <f>IF(A175="","",SUMIF(Costs!$B:$B,A175,Costs!$D:$D))</f>
        <v/>
      </c>
      <c r="I175" s="9">
        <f>IF(A175="","",G175+H175)</f>
        <v/>
      </c>
      <c r="J175" s="8" t="n"/>
      <c r="L175" s="7" t="n"/>
      <c r="M175" s="8" t="n"/>
      <c r="N175" s="9">
        <f>IF(OR(A175="",M175=""),"",M175-I175)</f>
        <v/>
      </c>
      <c r="O175" s="10" t="n"/>
      <c r="P175" s="11">
        <f>IF(OR(A175="",F175=""),"",IF(L175="",TODAY(),L175)-F175)</f>
        <v/>
      </c>
    </row>
    <row r="176">
      <c r="F176" s="7" t="n"/>
      <c r="G176" s="8" t="n"/>
      <c r="H176" s="9">
        <f>IF(A176="","",SUMIF(Costs!$B:$B,A176,Costs!$D:$D))</f>
        <v/>
      </c>
      <c r="I176" s="9">
        <f>IF(A176="","",G176+H176)</f>
        <v/>
      </c>
      <c r="J176" s="8" t="n"/>
      <c r="L176" s="7" t="n"/>
      <c r="M176" s="8" t="n"/>
      <c r="N176" s="9">
        <f>IF(OR(A176="",M176=""),"",M176-I176)</f>
        <v/>
      </c>
      <c r="O176" s="10" t="n"/>
      <c r="P176" s="11">
        <f>IF(OR(A176="",F176=""),"",IF(L176="",TODAY(),L176)-F176)</f>
        <v/>
      </c>
    </row>
    <row r="177">
      <c r="F177" s="7" t="n"/>
      <c r="G177" s="8" t="n"/>
      <c r="H177" s="9">
        <f>IF(A177="","",SUMIF(Costs!$B:$B,A177,Costs!$D:$D))</f>
        <v/>
      </c>
      <c r="I177" s="9">
        <f>IF(A177="","",G177+H177)</f>
        <v/>
      </c>
      <c r="J177" s="8" t="n"/>
      <c r="L177" s="7" t="n"/>
      <c r="M177" s="8" t="n"/>
      <c r="N177" s="9">
        <f>IF(OR(A177="",M177=""),"",M177-I177)</f>
        <v/>
      </c>
      <c r="O177" s="10" t="n"/>
      <c r="P177" s="11">
        <f>IF(OR(A177="",F177=""),"",IF(L177="",TODAY(),L177)-F177)</f>
        <v/>
      </c>
    </row>
    <row r="178">
      <c r="F178" s="7" t="n"/>
      <c r="G178" s="8" t="n"/>
      <c r="H178" s="9">
        <f>IF(A178="","",SUMIF(Costs!$B:$B,A178,Costs!$D:$D))</f>
        <v/>
      </c>
      <c r="I178" s="9">
        <f>IF(A178="","",G178+H178)</f>
        <v/>
      </c>
      <c r="J178" s="8" t="n"/>
      <c r="L178" s="7" t="n"/>
      <c r="M178" s="8" t="n"/>
      <c r="N178" s="9">
        <f>IF(OR(A178="",M178=""),"",M178-I178)</f>
        <v/>
      </c>
      <c r="O178" s="10" t="n"/>
      <c r="P178" s="11">
        <f>IF(OR(A178="",F178=""),"",IF(L178="",TODAY(),L178)-F178)</f>
        <v/>
      </c>
    </row>
    <row r="179">
      <c r="F179" s="7" t="n"/>
      <c r="G179" s="8" t="n"/>
      <c r="H179" s="9">
        <f>IF(A179="","",SUMIF(Costs!$B:$B,A179,Costs!$D:$D))</f>
        <v/>
      </c>
      <c r="I179" s="9">
        <f>IF(A179="","",G179+H179)</f>
        <v/>
      </c>
      <c r="J179" s="8" t="n"/>
      <c r="L179" s="7" t="n"/>
      <c r="M179" s="8" t="n"/>
      <c r="N179" s="9">
        <f>IF(OR(A179="",M179=""),"",M179-I179)</f>
        <v/>
      </c>
      <c r="O179" s="10" t="n"/>
      <c r="P179" s="11">
        <f>IF(OR(A179="",F179=""),"",IF(L179="",TODAY(),L179)-F179)</f>
        <v/>
      </c>
    </row>
    <row r="180">
      <c r="F180" s="7" t="n"/>
      <c r="G180" s="8" t="n"/>
      <c r="H180" s="9">
        <f>IF(A180="","",SUMIF(Costs!$B:$B,A180,Costs!$D:$D))</f>
        <v/>
      </c>
      <c r="I180" s="9">
        <f>IF(A180="","",G180+H180)</f>
        <v/>
      </c>
      <c r="J180" s="8" t="n"/>
      <c r="L180" s="7" t="n"/>
      <c r="M180" s="8" t="n"/>
      <c r="N180" s="9">
        <f>IF(OR(A180="",M180=""),"",M180-I180)</f>
        <v/>
      </c>
      <c r="O180" s="10" t="n"/>
      <c r="P180" s="11">
        <f>IF(OR(A180="",F180=""),"",IF(L180="",TODAY(),L180)-F180)</f>
        <v/>
      </c>
    </row>
    <row r="181">
      <c r="F181" s="7" t="n"/>
      <c r="G181" s="8" t="n"/>
      <c r="H181" s="9">
        <f>IF(A181="","",SUMIF(Costs!$B:$B,A181,Costs!$D:$D))</f>
        <v/>
      </c>
      <c r="I181" s="9">
        <f>IF(A181="","",G181+H181)</f>
        <v/>
      </c>
      <c r="J181" s="8" t="n"/>
      <c r="L181" s="7" t="n"/>
      <c r="M181" s="8" t="n"/>
      <c r="N181" s="9">
        <f>IF(OR(A181="",M181=""),"",M181-I181)</f>
        <v/>
      </c>
      <c r="O181" s="10" t="n"/>
      <c r="P181" s="11">
        <f>IF(OR(A181="",F181=""),"",IF(L181="",TODAY(),L181)-F181)</f>
        <v/>
      </c>
    </row>
    <row r="182">
      <c r="F182" s="7" t="n"/>
      <c r="G182" s="8" t="n"/>
      <c r="H182" s="9">
        <f>IF(A182="","",SUMIF(Costs!$B:$B,A182,Costs!$D:$D))</f>
        <v/>
      </c>
      <c r="I182" s="9">
        <f>IF(A182="","",G182+H182)</f>
        <v/>
      </c>
      <c r="J182" s="8" t="n"/>
      <c r="L182" s="7" t="n"/>
      <c r="M182" s="8" t="n"/>
      <c r="N182" s="9">
        <f>IF(OR(A182="",M182=""),"",M182-I182)</f>
        <v/>
      </c>
      <c r="O182" s="10" t="n"/>
      <c r="P182" s="11">
        <f>IF(OR(A182="",F182=""),"",IF(L182="",TODAY(),L182)-F182)</f>
        <v/>
      </c>
    </row>
    <row r="183">
      <c r="F183" s="7" t="n"/>
      <c r="G183" s="8" t="n"/>
      <c r="H183" s="9">
        <f>IF(A183="","",SUMIF(Costs!$B:$B,A183,Costs!$D:$D))</f>
        <v/>
      </c>
      <c r="I183" s="9">
        <f>IF(A183="","",G183+H183)</f>
        <v/>
      </c>
      <c r="J183" s="8" t="n"/>
      <c r="L183" s="7" t="n"/>
      <c r="M183" s="8" t="n"/>
      <c r="N183" s="9">
        <f>IF(OR(A183="",M183=""),"",M183-I183)</f>
        <v/>
      </c>
      <c r="O183" s="10" t="n"/>
      <c r="P183" s="11">
        <f>IF(OR(A183="",F183=""),"",IF(L183="",TODAY(),L183)-F183)</f>
        <v/>
      </c>
    </row>
    <row r="184">
      <c r="F184" s="7" t="n"/>
      <c r="G184" s="8" t="n"/>
      <c r="H184" s="9">
        <f>IF(A184="","",SUMIF(Costs!$B:$B,A184,Costs!$D:$D))</f>
        <v/>
      </c>
      <c r="I184" s="9">
        <f>IF(A184="","",G184+H184)</f>
        <v/>
      </c>
      <c r="J184" s="8" t="n"/>
      <c r="L184" s="7" t="n"/>
      <c r="M184" s="8" t="n"/>
      <c r="N184" s="9">
        <f>IF(OR(A184="",M184=""),"",M184-I184)</f>
        <v/>
      </c>
      <c r="O184" s="10" t="n"/>
      <c r="P184" s="11">
        <f>IF(OR(A184="",F184=""),"",IF(L184="",TODAY(),L184)-F184)</f>
        <v/>
      </c>
    </row>
    <row r="185">
      <c r="F185" s="7" t="n"/>
      <c r="G185" s="8" t="n"/>
      <c r="H185" s="9">
        <f>IF(A185="","",SUMIF(Costs!$B:$B,A185,Costs!$D:$D))</f>
        <v/>
      </c>
      <c r="I185" s="9">
        <f>IF(A185="","",G185+H185)</f>
        <v/>
      </c>
      <c r="J185" s="8" t="n"/>
      <c r="L185" s="7" t="n"/>
      <c r="M185" s="8" t="n"/>
      <c r="N185" s="9">
        <f>IF(OR(A185="",M185=""),"",M185-I185)</f>
        <v/>
      </c>
      <c r="O185" s="10" t="n"/>
      <c r="P185" s="11">
        <f>IF(OR(A185="",F185=""),"",IF(L185="",TODAY(),L185)-F185)</f>
        <v/>
      </c>
    </row>
    <row r="186">
      <c r="F186" s="7" t="n"/>
      <c r="G186" s="8" t="n"/>
      <c r="H186" s="9">
        <f>IF(A186="","",SUMIF(Costs!$B:$B,A186,Costs!$D:$D))</f>
        <v/>
      </c>
      <c r="I186" s="9">
        <f>IF(A186="","",G186+H186)</f>
        <v/>
      </c>
      <c r="J186" s="8" t="n"/>
      <c r="L186" s="7" t="n"/>
      <c r="M186" s="8" t="n"/>
      <c r="N186" s="9">
        <f>IF(OR(A186="",M186=""),"",M186-I186)</f>
        <v/>
      </c>
      <c r="O186" s="10" t="n"/>
      <c r="P186" s="11">
        <f>IF(OR(A186="",F186=""),"",IF(L186="",TODAY(),L186)-F186)</f>
        <v/>
      </c>
    </row>
    <row r="187">
      <c r="F187" s="7" t="n"/>
      <c r="G187" s="8" t="n"/>
      <c r="H187" s="9">
        <f>IF(A187="","",SUMIF(Costs!$B:$B,A187,Costs!$D:$D))</f>
        <v/>
      </c>
      <c r="I187" s="9">
        <f>IF(A187="","",G187+H187)</f>
        <v/>
      </c>
      <c r="J187" s="8" t="n"/>
      <c r="L187" s="7" t="n"/>
      <c r="M187" s="8" t="n"/>
      <c r="N187" s="9">
        <f>IF(OR(A187="",M187=""),"",M187-I187)</f>
        <v/>
      </c>
      <c r="O187" s="10" t="n"/>
      <c r="P187" s="11">
        <f>IF(OR(A187="",F187=""),"",IF(L187="",TODAY(),L187)-F187)</f>
        <v/>
      </c>
    </row>
    <row r="188">
      <c r="F188" s="7" t="n"/>
      <c r="G188" s="8" t="n"/>
      <c r="H188" s="9">
        <f>IF(A188="","",SUMIF(Costs!$B:$B,A188,Costs!$D:$D))</f>
        <v/>
      </c>
      <c r="I188" s="9">
        <f>IF(A188="","",G188+H188)</f>
        <v/>
      </c>
      <c r="J188" s="8" t="n"/>
      <c r="L188" s="7" t="n"/>
      <c r="M188" s="8" t="n"/>
      <c r="N188" s="9">
        <f>IF(OR(A188="",M188=""),"",M188-I188)</f>
        <v/>
      </c>
      <c r="O188" s="10" t="n"/>
      <c r="P188" s="11">
        <f>IF(OR(A188="",F188=""),"",IF(L188="",TODAY(),L188)-F188)</f>
        <v/>
      </c>
    </row>
    <row r="189">
      <c r="F189" s="7" t="n"/>
      <c r="G189" s="8" t="n"/>
      <c r="H189" s="9">
        <f>IF(A189="","",SUMIF(Costs!$B:$B,A189,Costs!$D:$D))</f>
        <v/>
      </c>
      <c r="I189" s="9">
        <f>IF(A189="","",G189+H189)</f>
        <v/>
      </c>
      <c r="J189" s="8" t="n"/>
      <c r="L189" s="7" t="n"/>
      <c r="M189" s="8" t="n"/>
      <c r="N189" s="9">
        <f>IF(OR(A189="",M189=""),"",M189-I189)</f>
        <v/>
      </c>
      <c r="O189" s="10" t="n"/>
      <c r="P189" s="11">
        <f>IF(OR(A189="",F189=""),"",IF(L189="",TODAY(),L189)-F189)</f>
        <v/>
      </c>
    </row>
    <row r="190">
      <c r="F190" s="7" t="n"/>
      <c r="G190" s="8" t="n"/>
      <c r="H190" s="9">
        <f>IF(A190="","",SUMIF(Costs!$B:$B,A190,Costs!$D:$D))</f>
        <v/>
      </c>
      <c r="I190" s="9">
        <f>IF(A190="","",G190+H190)</f>
        <v/>
      </c>
      <c r="J190" s="8" t="n"/>
      <c r="L190" s="7" t="n"/>
      <c r="M190" s="8" t="n"/>
      <c r="N190" s="9">
        <f>IF(OR(A190="",M190=""),"",M190-I190)</f>
        <v/>
      </c>
      <c r="O190" s="10" t="n"/>
      <c r="P190" s="11">
        <f>IF(OR(A190="",F190=""),"",IF(L190="",TODAY(),L190)-F190)</f>
        <v/>
      </c>
    </row>
    <row r="191">
      <c r="F191" s="7" t="n"/>
      <c r="G191" s="8" t="n"/>
      <c r="H191" s="9">
        <f>IF(A191="","",SUMIF(Costs!$B:$B,A191,Costs!$D:$D))</f>
        <v/>
      </c>
      <c r="I191" s="9">
        <f>IF(A191="","",G191+H191)</f>
        <v/>
      </c>
      <c r="J191" s="8" t="n"/>
      <c r="L191" s="7" t="n"/>
      <c r="M191" s="8" t="n"/>
      <c r="N191" s="9">
        <f>IF(OR(A191="",M191=""),"",M191-I191)</f>
        <v/>
      </c>
      <c r="O191" s="10" t="n"/>
      <c r="P191" s="11">
        <f>IF(OR(A191="",F191=""),"",IF(L191="",TODAY(),L191)-F191)</f>
        <v/>
      </c>
    </row>
    <row r="192">
      <c r="F192" s="7" t="n"/>
      <c r="G192" s="8" t="n"/>
      <c r="H192" s="9">
        <f>IF(A192="","",SUMIF(Costs!$B:$B,A192,Costs!$D:$D))</f>
        <v/>
      </c>
      <c r="I192" s="9">
        <f>IF(A192="","",G192+H192)</f>
        <v/>
      </c>
      <c r="J192" s="8" t="n"/>
      <c r="L192" s="7" t="n"/>
      <c r="M192" s="8" t="n"/>
      <c r="N192" s="9">
        <f>IF(OR(A192="",M192=""),"",M192-I192)</f>
        <v/>
      </c>
      <c r="O192" s="10" t="n"/>
      <c r="P192" s="11">
        <f>IF(OR(A192="",F192=""),"",IF(L192="",TODAY(),L192)-F192)</f>
        <v/>
      </c>
    </row>
    <row r="193">
      <c r="F193" s="7" t="n"/>
      <c r="G193" s="8" t="n"/>
      <c r="H193" s="9">
        <f>IF(A193="","",SUMIF(Costs!$B:$B,A193,Costs!$D:$D))</f>
        <v/>
      </c>
      <c r="I193" s="9">
        <f>IF(A193="","",G193+H193)</f>
        <v/>
      </c>
      <c r="J193" s="8" t="n"/>
      <c r="L193" s="7" t="n"/>
      <c r="M193" s="8" t="n"/>
      <c r="N193" s="9">
        <f>IF(OR(A193="",M193=""),"",M193-I193)</f>
        <v/>
      </c>
      <c r="O193" s="10" t="n"/>
      <c r="P193" s="11">
        <f>IF(OR(A193="",F193=""),"",IF(L193="",TODAY(),L193)-F193)</f>
        <v/>
      </c>
    </row>
    <row r="194">
      <c r="F194" s="7" t="n"/>
      <c r="G194" s="8" t="n"/>
      <c r="H194" s="9">
        <f>IF(A194="","",SUMIF(Costs!$B:$B,A194,Costs!$D:$D))</f>
        <v/>
      </c>
      <c r="I194" s="9">
        <f>IF(A194="","",G194+H194)</f>
        <v/>
      </c>
      <c r="J194" s="8" t="n"/>
      <c r="L194" s="7" t="n"/>
      <c r="M194" s="8" t="n"/>
      <c r="N194" s="9">
        <f>IF(OR(A194="",M194=""),"",M194-I194)</f>
        <v/>
      </c>
      <c r="O194" s="10" t="n"/>
      <c r="P194" s="11">
        <f>IF(OR(A194="",F194=""),"",IF(L194="",TODAY(),L194)-F194)</f>
        <v/>
      </c>
    </row>
    <row r="195">
      <c r="F195" s="7" t="n"/>
      <c r="G195" s="8" t="n"/>
      <c r="H195" s="9">
        <f>IF(A195="","",SUMIF(Costs!$B:$B,A195,Costs!$D:$D))</f>
        <v/>
      </c>
      <c r="I195" s="9">
        <f>IF(A195="","",G195+H195)</f>
        <v/>
      </c>
      <c r="J195" s="8" t="n"/>
      <c r="L195" s="7" t="n"/>
      <c r="M195" s="8" t="n"/>
      <c r="N195" s="9">
        <f>IF(OR(A195="",M195=""),"",M195-I195)</f>
        <v/>
      </c>
      <c r="O195" s="10" t="n"/>
      <c r="P195" s="11">
        <f>IF(OR(A195="",F195=""),"",IF(L195="",TODAY(),L195)-F195)</f>
        <v/>
      </c>
    </row>
    <row r="196">
      <c r="F196" s="7" t="n"/>
      <c r="G196" s="8" t="n"/>
      <c r="H196" s="9">
        <f>IF(A196="","",SUMIF(Costs!$B:$B,A196,Costs!$D:$D))</f>
        <v/>
      </c>
      <c r="I196" s="9">
        <f>IF(A196="","",G196+H196)</f>
        <v/>
      </c>
      <c r="J196" s="8" t="n"/>
      <c r="L196" s="7" t="n"/>
      <c r="M196" s="8" t="n"/>
      <c r="N196" s="9">
        <f>IF(OR(A196="",M196=""),"",M196-I196)</f>
        <v/>
      </c>
      <c r="O196" s="10" t="n"/>
      <c r="P196" s="11">
        <f>IF(OR(A196="",F196=""),"",IF(L196="",TODAY(),L196)-F196)</f>
        <v/>
      </c>
    </row>
    <row r="197">
      <c r="F197" s="7" t="n"/>
      <c r="G197" s="8" t="n"/>
      <c r="H197" s="9">
        <f>IF(A197="","",SUMIF(Costs!$B:$B,A197,Costs!$D:$D))</f>
        <v/>
      </c>
      <c r="I197" s="9">
        <f>IF(A197="","",G197+H197)</f>
        <v/>
      </c>
      <c r="J197" s="8" t="n"/>
      <c r="L197" s="7" t="n"/>
      <c r="M197" s="8" t="n"/>
      <c r="N197" s="9">
        <f>IF(OR(A197="",M197=""),"",M197-I197)</f>
        <v/>
      </c>
      <c r="O197" s="10" t="n"/>
      <c r="P197" s="11">
        <f>IF(OR(A197="",F197=""),"",IF(L197="",TODAY(),L197)-F197)</f>
        <v/>
      </c>
    </row>
    <row r="198">
      <c r="F198" s="7" t="n"/>
      <c r="G198" s="8" t="n"/>
      <c r="H198" s="9">
        <f>IF(A198="","",SUMIF(Costs!$B:$B,A198,Costs!$D:$D))</f>
        <v/>
      </c>
      <c r="I198" s="9">
        <f>IF(A198="","",G198+H198)</f>
        <v/>
      </c>
      <c r="J198" s="8" t="n"/>
      <c r="L198" s="7" t="n"/>
      <c r="M198" s="8" t="n"/>
      <c r="N198" s="9">
        <f>IF(OR(A198="",M198=""),"",M198-I198)</f>
        <v/>
      </c>
      <c r="O198" s="10" t="n"/>
      <c r="P198" s="11">
        <f>IF(OR(A198="",F198=""),"",IF(L198="",TODAY(),L198)-F198)</f>
        <v/>
      </c>
    </row>
    <row r="199">
      <c r="F199" s="7" t="n"/>
      <c r="G199" s="8" t="n"/>
      <c r="H199" s="9">
        <f>IF(A199="","",SUMIF(Costs!$B:$B,A199,Costs!$D:$D))</f>
        <v/>
      </c>
      <c r="I199" s="9">
        <f>IF(A199="","",G199+H199)</f>
        <v/>
      </c>
      <c r="J199" s="8" t="n"/>
      <c r="L199" s="7" t="n"/>
      <c r="M199" s="8" t="n"/>
      <c r="N199" s="9">
        <f>IF(OR(A199="",M199=""),"",M199-I199)</f>
        <v/>
      </c>
      <c r="O199" s="10" t="n"/>
      <c r="P199" s="11">
        <f>IF(OR(A199="",F199=""),"",IF(L199="",TODAY(),L199)-F199)</f>
        <v/>
      </c>
    </row>
    <row r="200">
      <c r="F200" s="7" t="n"/>
      <c r="G200" s="8" t="n"/>
      <c r="H200" s="9">
        <f>IF(A200="","",SUMIF(Costs!$B:$B,A200,Costs!$D:$D))</f>
        <v/>
      </c>
      <c r="I200" s="9">
        <f>IF(A200="","",G200+H200)</f>
        <v/>
      </c>
      <c r="J200" s="8" t="n"/>
      <c r="L200" s="7" t="n"/>
      <c r="M200" s="8" t="n"/>
      <c r="N200" s="9">
        <f>IF(OR(A200="",M200=""),"",M200-I200)</f>
        <v/>
      </c>
      <c r="O200" s="10" t="n"/>
      <c r="P200" s="11">
        <f>IF(OR(A200="",F200=""),"",IF(L200="",TODAY(),L200)-F200)</f>
        <v/>
      </c>
    </row>
    <row r="201">
      <c r="F201" s="7" t="n"/>
      <c r="G201" s="8" t="n"/>
      <c r="H201" s="9">
        <f>IF(A201="","",SUMIF(Costs!$B:$B,A201,Costs!$D:$D))</f>
        <v/>
      </c>
      <c r="I201" s="9">
        <f>IF(A201="","",G201+H201)</f>
        <v/>
      </c>
      <c r="J201" s="8" t="n"/>
      <c r="L201" s="7" t="n"/>
      <c r="M201" s="8" t="n"/>
      <c r="N201" s="9">
        <f>IF(OR(A201="",M201=""),"",M201-I201)</f>
        <v/>
      </c>
      <c r="O201" s="10" t="n"/>
      <c r="P201" s="11">
        <f>IF(OR(A201="",F201=""),"",IF(L201="",TODAY(),L201)-F201)</f>
        <v/>
      </c>
    </row>
    <row r="202">
      <c r="F202" s="7" t="n"/>
      <c r="G202" s="8" t="n"/>
      <c r="H202" s="9">
        <f>IF(A202="","",SUMIF(Costs!$B:$B,A202,Costs!$D:$D))</f>
        <v/>
      </c>
      <c r="I202" s="9">
        <f>IF(A202="","",G202+H202)</f>
        <v/>
      </c>
      <c r="J202" s="8" t="n"/>
      <c r="L202" s="7" t="n"/>
      <c r="M202" s="8" t="n"/>
      <c r="N202" s="9">
        <f>IF(OR(A202="",M202=""),"",M202-I202)</f>
        <v/>
      </c>
      <c r="O202" s="10" t="n"/>
      <c r="P202" s="11">
        <f>IF(OR(A202="",F202=""),"",IF(L202="",TODAY(),L202)-F202)</f>
        <v/>
      </c>
    </row>
    <row r="203">
      <c r="F203" s="7" t="n"/>
      <c r="G203" s="8" t="n"/>
      <c r="H203" s="9">
        <f>IF(A203="","",SUMIF(Costs!$B:$B,A203,Costs!$D:$D))</f>
        <v/>
      </c>
      <c r="I203" s="9">
        <f>IF(A203="","",G203+H203)</f>
        <v/>
      </c>
      <c r="J203" s="8" t="n"/>
      <c r="L203" s="7" t="n"/>
      <c r="M203" s="8" t="n"/>
      <c r="N203" s="9">
        <f>IF(OR(A203="",M203=""),"",M203-I203)</f>
        <v/>
      </c>
      <c r="O203" s="10" t="n"/>
      <c r="P203" s="11">
        <f>IF(OR(A203="",F203=""),"",IF(L203="",TODAY(),L203)-F203)</f>
        <v/>
      </c>
    </row>
    <row r="204">
      <c r="F204" s="7" t="n"/>
      <c r="G204" s="8" t="n"/>
      <c r="H204" s="9">
        <f>IF(A204="","",SUMIF(Costs!$B:$B,A204,Costs!$D:$D))</f>
        <v/>
      </c>
      <c r="I204" s="9">
        <f>IF(A204="","",G204+H204)</f>
        <v/>
      </c>
      <c r="J204" s="8" t="n"/>
      <c r="L204" s="7" t="n"/>
      <c r="M204" s="8" t="n"/>
      <c r="N204" s="9">
        <f>IF(OR(A204="",M204=""),"",M204-I204)</f>
        <v/>
      </c>
      <c r="O204" s="10" t="n"/>
      <c r="P204" s="11">
        <f>IF(OR(A204="",F204=""),"",IF(L204="",TODAY(),L204)-F204)</f>
        <v/>
      </c>
    </row>
    <row r="205">
      <c r="F205" s="7" t="n"/>
      <c r="G205" s="8" t="n"/>
      <c r="H205" s="9">
        <f>IF(A205="","",SUMIF(Costs!$B:$B,A205,Costs!$D:$D))</f>
        <v/>
      </c>
      <c r="I205" s="9">
        <f>IF(A205="","",G205+H205)</f>
        <v/>
      </c>
      <c r="J205" s="8" t="n"/>
      <c r="L205" s="7" t="n"/>
      <c r="M205" s="8" t="n"/>
      <c r="N205" s="9">
        <f>IF(OR(A205="",M205=""),"",M205-I205)</f>
        <v/>
      </c>
      <c r="O205" s="10" t="n"/>
      <c r="P205" s="11">
        <f>IF(OR(A205="",F205=""),"",IF(L205="",TODAY(),L205)-F205)</f>
        <v/>
      </c>
    </row>
    <row r="206">
      <c r="F206" s="7" t="n"/>
      <c r="G206" s="8" t="n"/>
      <c r="H206" s="9">
        <f>IF(A206="","",SUMIF(Costs!$B:$B,A206,Costs!$D:$D))</f>
        <v/>
      </c>
      <c r="I206" s="9">
        <f>IF(A206="","",G206+H206)</f>
        <v/>
      </c>
      <c r="J206" s="8" t="n"/>
      <c r="L206" s="7" t="n"/>
      <c r="M206" s="8" t="n"/>
      <c r="N206" s="9">
        <f>IF(OR(A206="",M206=""),"",M206-I206)</f>
        <v/>
      </c>
      <c r="O206" s="10" t="n"/>
      <c r="P206" s="11">
        <f>IF(OR(A206="",F206=""),"",IF(L206="",TODAY(),L206)-F206)</f>
        <v/>
      </c>
    </row>
    <row r="207">
      <c r="F207" s="7" t="n"/>
      <c r="G207" s="8" t="n"/>
      <c r="H207" s="9">
        <f>IF(A207="","",SUMIF(Costs!$B:$B,A207,Costs!$D:$D))</f>
        <v/>
      </c>
      <c r="I207" s="9">
        <f>IF(A207="","",G207+H207)</f>
        <v/>
      </c>
      <c r="J207" s="8" t="n"/>
      <c r="L207" s="7" t="n"/>
      <c r="M207" s="8" t="n"/>
      <c r="N207" s="9">
        <f>IF(OR(A207="",M207=""),"",M207-I207)</f>
        <v/>
      </c>
      <c r="O207" s="10" t="n"/>
      <c r="P207" s="11">
        <f>IF(OR(A207="",F207=""),"",IF(L207="",TODAY(),L207)-F207)</f>
        <v/>
      </c>
    </row>
    <row r="208">
      <c r="F208" s="7" t="n"/>
      <c r="G208" s="8" t="n"/>
      <c r="H208" s="9">
        <f>IF(A208="","",SUMIF(Costs!$B:$B,A208,Costs!$D:$D))</f>
        <v/>
      </c>
      <c r="I208" s="9">
        <f>IF(A208="","",G208+H208)</f>
        <v/>
      </c>
      <c r="J208" s="8" t="n"/>
      <c r="L208" s="7" t="n"/>
      <c r="M208" s="8" t="n"/>
      <c r="N208" s="9">
        <f>IF(OR(A208="",M208=""),"",M208-I208)</f>
        <v/>
      </c>
      <c r="O208" s="10" t="n"/>
      <c r="P208" s="11">
        <f>IF(OR(A208="",F208=""),"",IF(L208="",TODAY(),L208)-F208)</f>
        <v/>
      </c>
    </row>
    <row r="209">
      <c r="F209" s="7" t="n"/>
      <c r="G209" s="8" t="n"/>
      <c r="H209" s="9">
        <f>IF(A209="","",SUMIF(Costs!$B:$B,A209,Costs!$D:$D))</f>
        <v/>
      </c>
      <c r="I209" s="9">
        <f>IF(A209="","",G209+H209)</f>
        <v/>
      </c>
      <c r="J209" s="8" t="n"/>
      <c r="L209" s="7" t="n"/>
      <c r="M209" s="8" t="n"/>
      <c r="N209" s="9">
        <f>IF(OR(A209="",M209=""),"",M209-I209)</f>
        <v/>
      </c>
      <c r="O209" s="10" t="n"/>
      <c r="P209" s="11">
        <f>IF(OR(A209="",F209=""),"",IF(L209="",TODAY(),L209)-F209)</f>
        <v/>
      </c>
    </row>
    <row r="210">
      <c r="F210" s="7" t="n"/>
      <c r="G210" s="8" t="n"/>
      <c r="H210" s="9">
        <f>IF(A210="","",SUMIF(Costs!$B:$B,A210,Costs!$D:$D))</f>
        <v/>
      </c>
      <c r="I210" s="9">
        <f>IF(A210="","",G210+H210)</f>
        <v/>
      </c>
      <c r="J210" s="8" t="n"/>
      <c r="L210" s="7" t="n"/>
      <c r="M210" s="8" t="n"/>
      <c r="N210" s="9">
        <f>IF(OR(A210="",M210=""),"",M210-I210)</f>
        <v/>
      </c>
      <c r="O210" s="10" t="n"/>
      <c r="P210" s="11">
        <f>IF(OR(A210="",F210=""),"",IF(L210="",TODAY(),L210)-F210)</f>
        <v/>
      </c>
    </row>
    <row r="211">
      <c r="F211" s="7" t="n"/>
      <c r="G211" s="8" t="n"/>
      <c r="H211" s="9">
        <f>IF(A211="","",SUMIF(Costs!$B:$B,A211,Costs!$D:$D))</f>
        <v/>
      </c>
      <c r="I211" s="9">
        <f>IF(A211="","",G211+H211)</f>
        <v/>
      </c>
      <c r="J211" s="8" t="n"/>
      <c r="L211" s="7" t="n"/>
      <c r="M211" s="8" t="n"/>
      <c r="N211" s="9">
        <f>IF(OR(A211="",M211=""),"",M211-I211)</f>
        <v/>
      </c>
      <c r="O211" s="10" t="n"/>
      <c r="P211" s="11">
        <f>IF(OR(A211="",F211=""),"",IF(L211="",TODAY(),L211)-F211)</f>
        <v/>
      </c>
    </row>
    <row r="212">
      <c r="F212" s="7" t="n"/>
      <c r="G212" s="8" t="n"/>
      <c r="H212" s="9">
        <f>IF(A212="","",SUMIF(Costs!$B:$B,A212,Costs!$D:$D))</f>
        <v/>
      </c>
      <c r="I212" s="9">
        <f>IF(A212="","",G212+H212)</f>
        <v/>
      </c>
      <c r="J212" s="8" t="n"/>
      <c r="L212" s="7" t="n"/>
      <c r="M212" s="8" t="n"/>
      <c r="N212" s="9">
        <f>IF(OR(A212="",M212=""),"",M212-I212)</f>
        <v/>
      </c>
      <c r="O212" s="10" t="n"/>
      <c r="P212" s="11">
        <f>IF(OR(A212="",F212=""),"",IF(L212="",TODAY(),L212)-F212)</f>
        <v/>
      </c>
    </row>
    <row r="213">
      <c r="F213" s="7" t="n"/>
      <c r="G213" s="8" t="n"/>
      <c r="H213" s="9">
        <f>IF(A213="","",SUMIF(Costs!$B:$B,A213,Costs!$D:$D))</f>
        <v/>
      </c>
      <c r="I213" s="9">
        <f>IF(A213="","",G213+H213)</f>
        <v/>
      </c>
      <c r="J213" s="8" t="n"/>
      <c r="L213" s="7" t="n"/>
      <c r="M213" s="8" t="n"/>
      <c r="N213" s="9">
        <f>IF(OR(A213="",M213=""),"",M213-I213)</f>
        <v/>
      </c>
      <c r="O213" s="10" t="n"/>
      <c r="P213" s="11">
        <f>IF(OR(A213="",F213=""),"",IF(L213="",TODAY(),L213)-F213)</f>
        <v/>
      </c>
    </row>
    <row r="214">
      <c r="F214" s="7" t="n"/>
      <c r="G214" s="8" t="n"/>
      <c r="H214" s="9">
        <f>IF(A214="","",SUMIF(Costs!$B:$B,A214,Costs!$D:$D))</f>
        <v/>
      </c>
      <c r="I214" s="9">
        <f>IF(A214="","",G214+H214)</f>
        <v/>
      </c>
      <c r="J214" s="8" t="n"/>
      <c r="L214" s="7" t="n"/>
      <c r="M214" s="8" t="n"/>
      <c r="N214" s="9">
        <f>IF(OR(A214="",M214=""),"",M214-I214)</f>
        <v/>
      </c>
      <c r="O214" s="10" t="n"/>
      <c r="P214" s="11">
        <f>IF(OR(A214="",F214=""),"",IF(L214="",TODAY(),L214)-F214)</f>
        <v/>
      </c>
    </row>
    <row r="215">
      <c r="F215" s="7" t="n"/>
      <c r="G215" s="8" t="n"/>
      <c r="H215" s="9">
        <f>IF(A215="","",SUMIF(Costs!$B:$B,A215,Costs!$D:$D))</f>
        <v/>
      </c>
      <c r="I215" s="9">
        <f>IF(A215="","",G215+H215)</f>
        <v/>
      </c>
      <c r="J215" s="8" t="n"/>
      <c r="L215" s="7" t="n"/>
      <c r="M215" s="8" t="n"/>
      <c r="N215" s="9">
        <f>IF(OR(A215="",M215=""),"",M215-I215)</f>
        <v/>
      </c>
      <c r="O215" s="10" t="n"/>
      <c r="P215" s="11">
        <f>IF(OR(A215="",F215=""),"",IF(L215="",TODAY(),L215)-F215)</f>
        <v/>
      </c>
    </row>
    <row r="216">
      <c r="F216" s="7" t="n"/>
      <c r="G216" s="8" t="n"/>
      <c r="H216" s="9">
        <f>IF(A216="","",SUMIF(Costs!$B:$B,A216,Costs!$D:$D))</f>
        <v/>
      </c>
      <c r="I216" s="9">
        <f>IF(A216="","",G216+H216)</f>
        <v/>
      </c>
      <c r="J216" s="8" t="n"/>
      <c r="L216" s="7" t="n"/>
      <c r="M216" s="8" t="n"/>
      <c r="N216" s="9">
        <f>IF(OR(A216="",M216=""),"",M216-I216)</f>
        <v/>
      </c>
      <c r="O216" s="10" t="n"/>
      <c r="P216" s="11">
        <f>IF(OR(A216="",F216=""),"",IF(L216="",TODAY(),L216)-F216)</f>
        <v/>
      </c>
    </row>
    <row r="217">
      <c r="F217" s="7" t="n"/>
      <c r="G217" s="8" t="n"/>
      <c r="H217" s="9">
        <f>IF(A217="","",SUMIF(Costs!$B:$B,A217,Costs!$D:$D))</f>
        <v/>
      </c>
      <c r="I217" s="9">
        <f>IF(A217="","",G217+H217)</f>
        <v/>
      </c>
      <c r="J217" s="8" t="n"/>
      <c r="L217" s="7" t="n"/>
      <c r="M217" s="8" t="n"/>
      <c r="N217" s="9">
        <f>IF(OR(A217="",M217=""),"",M217-I217)</f>
        <v/>
      </c>
      <c r="O217" s="10" t="n"/>
      <c r="P217" s="11">
        <f>IF(OR(A217="",F217=""),"",IF(L217="",TODAY(),L217)-F217)</f>
        <v/>
      </c>
    </row>
    <row r="218">
      <c r="F218" s="7" t="n"/>
      <c r="G218" s="8" t="n"/>
      <c r="H218" s="9">
        <f>IF(A218="","",SUMIF(Costs!$B:$B,A218,Costs!$D:$D))</f>
        <v/>
      </c>
      <c r="I218" s="9">
        <f>IF(A218="","",G218+H218)</f>
        <v/>
      </c>
      <c r="J218" s="8" t="n"/>
      <c r="L218" s="7" t="n"/>
      <c r="M218" s="8" t="n"/>
      <c r="N218" s="9">
        <f>IF(OR(A218="",M218=""),"",M218-I218)</f>
        <v/>
      </c>
      <c r="O218" s="10" t="n"/>
      <c r="P218" s="11">
        <f>IF(OR(A218="",F218=""),"",IF(L218="",TODAY(),L218)-F218)</f>
        <v/>
      </c>
    </row>
    <row r="219">
      <c r="F219" s="7" t="n"/>
      <c r="G219" s="8" t="n"/>
      <c r="H219" s="9">
        <f>IF(A219="","",SUMIF(Costs!$B:$B,A219,Costs!$D:$D))</f>
        <v/>
      </c>
      <c r="I219" s="9">
        <f>IF(A219="","",G219+H219)</f>
        <v/>
      </c>
      <c r="J219" s="8" t="n"/>
      <c r="L219" s="7" t="n"/>
      <c r="M219" s="8" t="n"/>
      <c r="N219" s="9">
        <f>IF(OR(A219="",M219=""),"",M219-I219)</f>
        <v/>
      </c>
      <c r="O219" s="10" t="n"/>
      <c r="P219" s="11">
        <f>IF(OR(A219="",F219=""),"",IF(L219="",TODAY(),L219)-F219)</f>
        <v/>
      </c>
    </row>
    <row r="220">
      <c r="F220" s="7" t="n"/>
      <c r="G220" s="8" t="n"/>
      <c r="H220" s="9">
        <f>IF(A220="","",SUMIF(Costs!$B:$B,A220,Costs!$D:$D))</f>
        <v/>
      </c>
      <c r="I220" s="9">
        <f>IF(A220="","",G220+H220)</f>
        <v/>
      </c>
      <c r="J220" s="8" t="n"/>
      <c r="L220" s="7" t="n"/>
      <c r="M220" s="8" t="n"/>
      <c r="N220" s="9">
        <f>IF(OR(A220="",M220=""),"",M220-I220)</f>
        <v/>
      </c>
      <c r="O220" s="10" t="n"/>
      <c r="P220" s="11">
        <f>IF(OR(A220="",F220=""),"",IF(L220="",TODAY(),L220)-F220)</f>
        <v/>
      </c>
    </row>
    <row r="221">
      <c r="F221" s="7" t="n"/>
      <c r="G221" s="8" t="n"/>
      <c r="H221" s="9">
        <f>IF(A221="","",SUMIF(Costs!$B:$B,A221,Costs!$D:$D))</f>
        <v/>
      </c>
      <c r="I221" s="9">
        <f>IF(A221="","",G221+H221)</f>
        <v/>
      </c>
      <c r="J221" s="8" t="n"/>
      <c r="L221" s="7" t="n"/>
      <c r="M221" s="8" t="n"/>
      <c r="N221" s="9">
        <f>IF(OR(A221="",M221=""),"",M221-I221)</f>
        <v/>
      </c>
      <c r="O221" s="10" t="n"/>
      <c r="P221" s="11">
        <f>IF(OR(A221="",F221=""),"",IF(L221="",TODAY(),L221)-F221)</f>
        <v/>
      </c>
    </row>
    <row r="222">
      <c r="F222" s="7" t="n"/>
      <c r="G222" s="8" t="n"/>
      <c r="H222" s="9">
        <f>IF(A222="","",SUMIF(Costs!$B:$B,A222,Costs!$D:$D))</f>
        <v/>
      </c>
      <c r="I222" s="9">
        <f>IF(A222="","",G222+H222)</f>
        <v/>
      </c>
      <c r="J222" s="8" t="n"/>
      <c r="L222" s="7" t="n"/>
      <c r="M222" s="8" t="n"/>
      <c r="N222" s="9">
        <f>IF(OR(A222="",M222=""),"",M222-I222)</f>
        <v/>
      </c>
      <c r="O222" s="10" t="n"/>
      <c r="P222" s="11">
        <f>IF(OR(A222="",F222=""),"",IF(L222="",TODAY(),L222)-F222)</f>
        <v/>
      </c>
    </row>
    <row r="223">
      <c r="F223" s="7" t="n"/>
      <c r="G223" s="8" t="n"/>
      <c r="H223" s="9">
        <f>IF(A223="","",SUMIF(Costs!$B:$B,A223,Costs!$D:$D))</f>
        <v/>
      </c>
      <c r="I223" s="9">
        <f>IF(A223="","",G223+H223)</f>
        <v/>
      </c>
      <c r="J223" s="8" t="n"/>
      <c r="L223" s="7" t="n"/>
      <c r="M223" s="8" t="n"/>
      <c r="N223" s="9">
        <f>IF(OR(A223="",M223=""),"",M223-I223)</f>
        <v/>
      </c>
      <c r="O223" s="10" t="n"/>
      <c r="P223" s="11">
        <f>IF(OR(A223="",F223=""),"",IF(L223="",TODAY(),L223)-F223)</f>
        <v/>
      </c>
    </row>
    <row r="224">
      <c r="F224" s="7" t="n"/>
      <c r="G224" s="8" t="n"/>
      <c r="H224" s="9">
        <f>IF(A224="","",SUMIF(Costs!$B:$B,A224,Costs!$D:$D))</f>
        <v/>
      </c>
      <c r="I224" s="9">
        <f>IF(A224="","",G224+H224)</f>
        <v/>
      </c>
      <c r="J224" s="8" t="n"/>
      <c r="L224" s="7" t="n"/>
      <c r="M224" s="8" t="n"/>
      <c r="N224" s="9">
        <f>IF(OR(A224="",M224=""),"",M224-I224)</f>
        <v/>
      </c>
      <c r="O224" s="10" t="n"/>
      <c r="P224" s="11">
        <f>IF(OR(A224="",F224=""),"",IF(L224="",TODAY(),L224)-F224)</f>
        <v/>
      </c>
    </row>
    <row r="225">
      <c r="F225" s="7" t="n"/>
      <c r="G225" s="8" t="n"/>
      <c r="H225" s="9">
        <f>IF(A225="","",SUMIF(Costs!$B:$B,A225,Costs!$D:$D))</f>
        <v/>
      </c>
      <c r="I225" s="9">
        <f>IF(A225="","",G225+H225)</f>
        <v/>
      </c>
      <c r="J225" s="8" t="n"/>
      <c r="L225" s="7" t="n"/>
      <c r="M225" s="8" t="n"/>
      <c r="N225" s="9">
        <f>IF(OR(A225="",M225=""),"",M225-I225)</f>
        <v/>
      </c>
      <c r="O225" s="10" t="n"/>
      <c r="P225" s="11">
        <f>IF(OR(A225="",F225=""),"",IF(L225="",TODAY(),L225)-F225)</f>
        <v/>
      </c>
    </row>
    <row r="226">
      <c r="F226" s="7" t="n"/>
      <c r="G226" s="8" t="n"/>
      <c r="H226" s="9">
        <f>IF(A226="","",SUMIF(Costs!$B:$B,A226,Costs!$D:$D))</f>
        <v/>
      </c>
      <c r="I226" s="9">
        <f>IF(A226="","",G226+H226)</f>
        <v/>
      </c>
      <c r="J226" s="8" t="n"/>
      <c r="L226" s="7" t="n"/>
      <c r="M226" s="8" t="n"/>
      <c r="N226" s="9">
        <f>IF(OR(A226="",M226=""),"",M226-I226)</f>
        <v/>
      </c>
      <c r="O226" s="10" t="n"/>
      <c r="P226" s="11">
        <f>IF(OR(A226="",F226=""),"",IF(L226="",TODAY(),L226)-F226)</f>
        <v/>
      </c>
    </row>
    <row r="227">
      <c r="F227" s="7" t="n"/>
      <c r="G227" s="8" t="n"/>
      <c r="H227" s="9">
        <f>IF(A227="","",SUMIF(Costs!$B:$B,A227,Costs!$D:$D))</f>
        <v/>
      </c>
      <c r="I227" s="9">
        <f>IF(A227="","",G227+H227)</f>
        <v/>
      </c>
      <c r="J227" s="8" t="n"/>
      <c r="L227" s="7" t="n"/>
      <c r="M227" s="8" t="n"/>
      <c r="N227" s="9">
        <f>IF(OR(A227="",M227=""),"",M227-I227)</f>
        <v/>
      </c>
      <c r="O227" s="10" t="n"/>
      <c r="P227" s="11">
        <f>IF(OR(A227="",F227=""),"",IF(L227="",TODAY(),L227)-F227)</f>
        <v/>
      </c>
    </row>
    <row r="228">
      <c r="F228" s="7" t="n"/>
      <c r="G228" s="8" t="n"/>
      <c r="H228" s="9">
        <f>IF(A228="","",SUMIF(Costs!$B:$B,A228,Costs!$D:$D))</f>
        <v/>
      </c>
      <c r="I228" s="9">
        <f>IF(A228="","",G228+H228)</f>
        <v/>
      </c>
      <c r="J228" s="8" t="n"/>
      <c r="L228" s="7" t="n"/>
      <c r="M228" s="8" t="n"/>
      <c r="N228" s="9">
        <f>IF(OR(A228="",M228=""),"",M228-I228)</f>
        <v/>
      </c>
      <c r="O228" s="10" t="n"/>
      <c r="P228" s="11">
        <f>IF(OR(A228="",F228=""),"",IF(L228="",TODAY(),L228)-F228)</f>
        <v/>
      </c>
    </row>
    <row r="229">
      <c r="F229" s="7" t="n"/>
      <c r="G229" s="8" t="n"/>
      <c r="H229" s="9">
        <f>IF(A229="","",SUMIF(Costs!$B:$B,A229,Costs!$D:$D))</f>
        <v/>
      </c>
      <c r="I229" s="9">
        <f>IF(A229="","",G229+H229)</f>
        <v/>
      </c>
      <c r="J229" s="8" t="n"/>
      <c r="L229" s="7" t="n"/>
      <c r="M229" s="8" t="n"/>
      <c r="N229" s="9">
        <f>IF(OR(A229="",M229=""),"",M229-I229)</f>
        <v/>
      </c>
      <c r="O229" s="10" t="n"/>
      <c r="P229" s="11">
        <f>IF(OR(A229="",F229=""),"",IF(L229="",TODAY(),L229)-F229)</f>
        <v/>
      </c>
    </row>
    <row r="230">
      <c r="F230" s="7" t="n"/>
      <c r="G230" s="8" t="n"/>
      <c r="H230" s="9">
        <f>IF(A230="","",SUMIF(Costs!$B:$B,A230,Costs!$D:$D))</f>
        <v/>
      </c>
      <c r="I230" s="9">
        <f>IF(A230="","",G230+H230)</f>
        <v/>
      </c>
      <c r="J230" s="8" t="n"/>
      <c r="L230" s="7" t="n"/>
      <c r="M230" s="8" t="n"/>
      <c r="N230" s="9">
        <f>IF(OR(A230="",M230=""),"",M230-I230)</f>
        <v/>
      </c>
      <c r="O230" s="10" t="n"/>
      <c r="P230" s="11">
        <f>IF(OR(A230="",F230=""),"",IF(L230="",TODAY(),L230)-F230)</f>
        <v/>
      </c>
    </row>
    <row r="231">
      <c r="F231" s="7" t="n"/>
      <c r="G231" s="8" t="n"/>
      <c r="H231" s="9">
        <f>IF(A231="","",SUMIF(Costs!$B:$B,A231,Costs!$D:$D))</f>
        <v/>
      </c>
      <c r="I231" s="9">
        <f>IF(A231="","",G231+H231)</f>
        <v/>
      </c>
      <c r="J231" s="8" t="n"/>
      <c r="L231" s="7" t="n"/>
      <c r="M231" s="8" t="n"/>
      <c r="N231" s="9">
        <f>IF(OR(A231="",M231=""),"",M231-I231)</f>
        <v/>
      </c>
      <c r="O231" s="10" t="n"/>
      <c r="P231" s="11">
        <f>IF(OR(A231="",F231=""),"",IF(L231="",TODAY(),L231)-F231)</f>
        <v/>
      </c>
    </row>
    <row r="232">
      <c r="F232" s="7" t="n"/>
      <c r="G232" s="8" t="n"/>
      <c r="H232" s="9">
        <f>IF(A232="","",SUMIF(Costs!$B:$B,A232,Costs!$D:$D))</f>
        <v/>
      </c>
      <c r="I232" s="9">
        <f>IF(A232="","",G232+H232)</f>
        <v/>
      </c>
      <c r="J232" s="8" t="n"/>
      <c r="L232" s="7" t="n"/>
      <c r="M232" s="8" t="n"/>
      <c r="N232" s="9">
        <f>IF(OR(A232="",M232=""),"",M232-I232)</f>
        <v/>
      </c>
      <c r="O232" s="10" t="n"/>
      <c r="P232" s="11">
        <f>IF(OR(A232="",F232=""),"",IF(L232="",TODAY(),L232)-F232)</f>
        <v/>
      </c>
    </row>
    <row r="233">
      <c r="F233" s="7" t="n"/>
      <c r="G233" s="8" t="n"/>
      <c r="H233" s="9">
        <f>IF(A233="","",SUMIF(Costs!$B:$B,A233,Costs!$D:$D))</f>
        <v/>
      </c>
      <c r="I233" s="9">
        <f>IF(A233="","",G233+H233)</f>
        <v/>
      </c>
      <c r="J233" s="8" t="n"/>
      <c r="L233" s="7" t="n"/>
      <c r="M233" s="8" t="n"/>
      <c r="N233" s="9">
        <f>IF(OR(A233="",M233=""),"",M233-I233)</f>
        <v/>
      </c>
      <c r="O233" s="10" t="n"/>
      <c r="P233" s="11">
        <f>IF(OR(A233="",F233=""),"",IF(L233="",TODAY(),L233)-F233)</f>
        <v/>
      </c>
    </row>
    <row r="234">
      <c r="F234" s="7" t="n"/>
      <c r="G234" s="8" t="n"/>
      <c r="H234" s="9">
        <f>IF(A234="","",SUMIF(Costs!$B:$B,A234,Costs!$D:$D))</f>
        <v/>
      </c>
      <c r="I234" s="9">
        <f>IF(A234="","",G234+H234)</f>
        <v/>
      </c>
      <c r="J234" s="8" t="n"/>
      <c r="L234" s="7" t="n"/>
      <c r="M234" s="8" t="n"/>
      <c r="N234" s="9">
        <f>IF(OR(A234="",M234=""),"",M234-I234)</f>
        <v/>
      </c>
      <c r="O234" s="10" t="n"/>
      <c r="P234" s="11">
        <f>IF(OR(A234="",F234=""),"",IF(L234="",TODAY(),L234)-F234)</f>
        <v/>
      </c>
    </row>
    <row r="235">
      <c r="F235" s="7" t="n"/>
      <c r="G235" s="8" t="n"/>
      <c r="H235" s="9">
        <f>IF(A235="","",SUMIF(Costs!$B:$B,A235,Costs!$D:$D))</f>
        <v/>
      </c>
      <c r="I235" s="9">
        <f>IF(A235="","",G235+H235)</f>
        <v/>
      </c>
      <c r="J235" s="8" t="n"/>
      <c r="L235" s="7" t="n"/>
      <c r="M235" s="8" t="n"/>
      <c r="N235" s="9">
        <f>IF(OR(A235="",M235=""),"",M235-I235)</f>
        <v/>
      </c>
      <c r="O235" s="10" t="n"/>
      <c r="P235" s="11">
        <f>IF(OR(A235="",F235=""),"",IF(L235="",TODAY(),L235)-F235)</f>
        <v/>
      </c>
    </row>
    <row r="236">
      <c r="F236" s="7" t="n"/>
      <c r="G236" s="8" t="n"/>
      <c r="H236" s="9">
        <f>IF(A236="","",SUMIF(Costs!$B:$B,A236,Costs!$D:$D))</f>
        <v/>
      </c>
      <c r="I236" s="9">
        <f>IF(A236="","",G236+H236)</f>
        <v/>
      </c>
      <c r="J236" s="8" t="n"/>
      <c r="L236" s="7" t="n"/>
      <c r="M236" s="8" t="n"/>
      <c r="N236" s="9">
        <f>IF(OR(A236="",M236=""),"",M236-I236)</f>
        <v/>
      </c>
      <c r="O236" s="10" t="n"/>
      <c r="P236" s="11">
        <f>IF(OR(A236="",F236=""),"",IF(L236="",TODAY(),L236)-F236)</f>
        <v/>
      </c>
    </row>
    <row r="237">
      <c r="F237" s="7" t="n"/>
      <c r="G237" s="8" t="n"/>
      <c r="H237" s="9">
        <f>IF(A237="","",SUMIF(Costs!$B:$B,A237,Costs!$D:$D))</f>
        <v/>
      </c>
      <c r="I237" s="9">
        <f>IF(A237="","",G237+H237)</f>
        <v/>
      </c>
      <c r="J237" s="8" t="n"/>
      <c r="L237" s="7" t="n"/>
      <c r="M237" s="8" t="n"/>
      <c r="N237" s="9">
        <f>IF(OR(A237="",M237=""),"",M237-I237)</f>
        <v/>
      </c>
      <c r="O237" s="10" t="n"/>
      <c r="P237" s="11">
        <f>IF(OR(A237="",F237=""),"",IF(L237="",TODAY(),L237)-F237)</f>
        <v/>
      </c>
    </row>
    <row r="238">
      <c r="F238" s="7" t="n"/>
      <c r="G238" s="8" t="n"/>
      <c r="H238" s="9">
        <f>IF(A238="","",SUMIF(Costs!$B:$B,A238,Costs!$D:$D))</f>
        <v/>
      </c>
      <c r="I238" s="9">
        <f>IF(A238="","",G238+H238)</f>
        <v/>
      </c>
      <c r="J238" s="8" t="n"/>
      <c r="L238" s="7" t="n"/>
      <c r="M238" s="8" t="n"/>
      <c r="N238" s="9">
        <f>IF(OR(A238="",M238=""),"",M238-I238)</f>
        <v/>
      </c>
      <c r="O238" s="10" t="n"/>
      <c r="P238" s="11">
        <f>IF(OR(A238="",F238=""),"",IF(L238="",TODAY(),L238)-F238)</f>
        <v/>
      </c>
    </row>
    <row r="239">
      <c r="F239" s="7" t="n"/>
      <c r="G239" s="8" t="n"/>
      <c r="H239" s="9">
        <f>IF(A239="","",SUMIF(Costs!$B:$B,A239,Costs!$D:$D))</f>
        <v/>
      </c>
      <c r="I239" s="9">
        <f>IF(A239="","",G239+H239)</f>
        <v/>
      </c>
      <c r="J239" s="8" t="n"/>
      <c r="L239" s="7" t="n"/>
      <c r="M239" s="8" t="n"/>
      <c r="N239" s="9">
        <f>IF(OR(A239="",M239=""),"",M239-I239)</f>
        <v/>
      </c>
      <c r="O239" s="10" t="n"/>
      <c r="P239" s="11">
        <f>IF(OR(A239="",F239=""),"",IF(L239="",TODAY(),L239)-F239)</f>
        <v/>
      </c>
    </row>
    <row r="240">
      <c r="F240" s="7" t="n"/>
      <c r="G240" s="8" t="n"/>
      <c r="H240" s="9">
        <f>IF(A240="","",SUMIF(Costs!$B:$B,A240,Costs!$D:$D))</f>
        <v/>
      </c>
      <c r="I240" s="9">
        <f>IF(A240="","",G240+H240)</f>
        <v/>
      </c>
      <c r="J240" s="8" t="n"/>
      <c r="L240" s="7" t="n"/>
      <c r="M240" s="8" t="n"/>
      <c r="N240" s="9">
        <f>IF(OR(A240="",M240=""),"",M240-I240)</f>
        <v/>
      </c>
      <c r="O240" s="10" t="n"/>
      <c r="P240" s="11">
        <f>IF(OR(A240="",F240=""),"",IF(L240="",TODAY(),L240)-F240)</f>
        <v/>
      </c>
    </row>
    <row r="241">
      <c r="F241" s="7" t="n"/>
      <c r="G241" s="8" t="n"/>
      <c r="H241" s="9">
        <f>IF(A241="","",SUMIF(Costs!$B:$B,A241,Costs!$D:$D))</f>
        <v/>
      </c>
      <c r="I241" s="9">
        <f>IF(A241="","",G241+H241)</f>
        <v/>
      </c>
      <c r="J241" s="8" t="n"/>
      <c r="L241" s="7" t="n"/>
      <c r="M241" s="8" t="n"/>
      <c r="N241" s="9">
        <f>IF(OR(A241="",M241=""),"",M241-I241)</f>
        <v/>
      </c>
      <c r="O241" s="10" t="n"/>
      <c r="P241" s="11">
        <f>IF(OR(A241="",F241=""),"",IF(L241="",TODAY(),L241)-F241)</f>
        <v/>
      </c>
    </row>
    <row r="242">
      <c r="F242" s="7" t="n"/>
      <c r="G242" s="8" t="n"/>
      <c r="H242" s="9">
        <f>IF(A242="","",SUMIF(Costs!$B:$B,A242,Costs!$D:$D))</f>
        <v/>
      </c>
      <c r="I242" s="9">
        <f>IF(A242="","",G242+H242)</f>
        <v/>
      </c>
      <c r="J242" s="8" t="n"/>
      <c r="L242" s="7" t="n"/>
      <c r="M242" s="8" t="n"/>
      <c r="N242" s="9">
        <f>IF(OR(A242="",M242=""),"",M242-I242)</f>
        <v/>
      </c>
      <c r="O242" s="10" t="n"/>
      <c r="P242" s="11">
        <f>IF(OR(A242="",F242=""),"",IF(L242="",TODAY(),L242)-F242)</f>
        <v/>
      </c>
    </row>
    <row r="243">
      <c r="F243" s="7" t="n"/>
      <c r="G243" s="8" t="n"/>
      <c r="H243" s="9">
        <f>IF(A243="","",SUMIF(Costs!$B:$B,A243,Costs!$D:$D))</f>
        <v/>
      </c>
      <c r="I243" s="9">
        <f>IF(A243="","",G243+H243)</f>
        <v/>
      </c>
      <c r="J243" s="8" t="n"/>
      <c r="L243" s="7" t="n"/>
      <c r="M243" s="8" t="n"/>
      <c r="N243" s="9">
        <f>IF(OR(A243="",M243=""),"",M243-I243)</f>
        <v/>
      </c>
      <c r="O243" s="10" t="n"/>
      <c r="P243" s="11">
        <f>IF(OR(A243="",F243=""),"",IF(L243="",TODAY(),L243)-F243)</f>
        <v/>
      </c>
    </row>
    <row r="244">
      <c r="F244" s="7" t="n"/>
      <c r="G244" s="8" t="n"/>
      <c r="H244" s="9">
        <f>IF(A244="","",SUMIF(Costs!$B:$B,A244,Costs!$D:$D))</f>
        <v/>
      </c>
      <c r="I244" s="9">
        <f>IF(A244="","",G244+H244)</f>
        <v/>
      </c>
      <c r="J244" s="8" t="n"/>
      <c r="L244" s="7" t="n"/>
      <c r="M244" s="8" t="n"/>
      <c r="N244" s="9">
        <f>IF(OR(A244="",M244=""),"",M244-I244)</f>
        <v/>
      </c>
      <c r="O244" s="10" t="n"/>
      <c r="P244" s="11">
        <f>IF(OR(A244="",F244=""),"",IF(L244="",TODAY(),L244)-F244)</f>
        <v/>
      </c>
    </row>
    <row r="245">
      <c r="F245" s="7" t="n"/>
      <c r="G245" s="8" t="n"/>
      <c r="H245" s="9">
        <f>IF(A245="","",SUMIF(Costs!$B:$B,A245,Costs!$D:$D))</f>
        <v/>
      </c>
      <c r="I245" s="9">
        <f>IF(A245="","",G245+H245)</f>
        <v/>
      </c>
      <c r="J245" s="8" t="n"/>
      <c r="L245" s="7" t="n"/>
      <c r="M245" s="8" t="n"/>
      <c r="N245" s="9">
        <f>IF(OR(A245="",M245=""),"",M245-I245)</f>
        <v/>
      </c>
      <c r="O245" s="10" t="n"/>
      <c r="P245" s="11">
        <f>IF(OR(A245="",F245=""),"",IF(L245="",TODAY(),L245)-F245)</f>
        <v/>
      </c>
    </row>
    <row r="246">
      <c r="F246" s="7" t="n"/>
      <c r="G246" s="8" t="n"/>
      <c r="H246" s="9">
        <f>IF(A246="","",SUMIF(Costs!$B:$B,A246,Costs!$D:$D))</f>
        <v/>
      </c>
      <c r="I246" s="9">
        <f>IF(A246="","",G246+H246)</f>
        <v/>
      </c>
      <c r="J246" s="8" t="n"/>
      <c r="L246" s="7" t="n"/>
      <c r="M246" s="8" t="n"/>
      <c r="N246" s="9">
        <f>IF(OR(A246="",M246=""),"",M246-I246)</f>
        <v/>
      </c>
      <c r="O246" s="10" t="n"/>
      <c r="P246" s="11">
        <f>IF(OR(A246="",F246=""),"",IF(L246="",TODAY(),L246)-F246)</f>
        <v/>
      </c>
    </row>
    <row r="247">
      <c r="F247" s="7" t="n"/>
      <c r="G247" s="8" t="n"/>
      <c r="H247" s="9">
        <f>IF(A247="","",SUMIF(Costs!$B:$B,A247,Costs!$D:$D))</f>
        <v/>
      </c>
      <c r="I247" s="9">
        <f>IF(A247="","",G247+H247)</f>
        <v/>
      </c>
      <c r="J247" s="8" t="n"/>
      <c r="L247" s="7" t="n"/>
      <c r="M247" s="8" t="n"/>
      <c r="N247" s="9">
        <f>IF(OR(A247="",M247=""),"",M247-I247)</f>
        <v/>
      </c>
      <c r="O247" s="10" t="n"/>
      <c r="P247" s="11">
        <f>IF(OR(A247="",F247=""),"",IF(L247="",TODAY(),L247)-F247)</f>
        <v/>
      </c>
    </row>
    <row r="248">
      <c r="F248" s="7" t="n"/>
      <c r="G248" s="8" t="n"/>
      <c r="H248" s="9">
        <f>IF(A248="","",SUMIF(Costs!$B:$B,A248,Costs!$D:$D))</f>
        <v/>
      </c>
      <c r="I248" s="9">
        <f>IF(A248="","",G248+H248)</f>
        <v/>
      </c>
      <c r="J248" s="8" t="n"/>
      <c r="L248" s="7" t="n"/>
      <c r="M248" s="8" t="n"/>
      <c r="N248" s="9">
        <f>IF(OR(A248="",M248=""),"",M248-I248)</f>
        <v/>
      </c>
      <c r="O248" s="10" t="n"/>
      <c r="P248" s="11">
        <f>IF(OR(A248="",F248=""),"",IF(L248="",TODAY(),L248)-F248)</f>
        <v/>
      </c>
    </row>
    <row r="249">
      <c r="F249" s="7" t="n"/>
      <c r="G249" s="8" t="n"/>
      <c r="H249" s="9">
        <f>IF(A249="","",SUMIF(Costs!$B:$B,A249,Costs!$D:$D))</f>
        <v/>
      </c>
      <c r="I249" s="9">
        <f>IF(A249="","",G249+H249)</f>
        <v/>
      </c>
      <c r="J249" s="8" t="n"/>
      <c r="L249" s="7" t="n"/>
      <c r="M249" s="8" t="n"/>
      <c r="N249" s="9">
        <f>IF(OR(A249="",M249=""),"",M249-I249)</f>
        <v/>
      </c>
      <c r="O249" s="10" t="n"/>
      <c r="P249" s="11">
        <f>IF(OR(A249="",F249=""),"",IF(L249="",TODAY(),L249)-F249)</f>
        <v/>
      </c>
    </row>
    <row r="250">
      <c r="F250" s="7" t="n"/>
      <c r="G250" s="8" t="n"/>
      <c r="H250" s="9">
        <f>IF(A250="","",SUMIF(Costs!$B:$B,A250,Costs!$D:$D))</f>
        <v/>
      </c>
      <c r="I250" s="9">
        <f>IF(A250="","",G250+H250)</f>
        <v/>
      </c>
      <c r="J250" s="8" t="n"/>
      <c r="L250" s="7" t="n"/>
      <c r="M250" s="8" t="n"/>
      <c r="N250" s="9">
        <f>IF(OR(A250="",M250=""),"",M250-I250)</f>
        <v/>
      </c>
      <c r="O250" s="10" t="n"/>
      <c r="P250" s="11">
        <f>IF(OR(A250="",F250=""),"",IF(L250="",TODAY(),L250)-F250)</f>
        <v/>
      </c>
    </row>
    <row r="251">
      <c r="F251" s="7" t="n"/>
      <c r="G251" s="8" t="n"/>
      <c r="H251" s="9">
        <f>IF(A251="","",SUMIF(Costs!$B:$B,A251,Costs!$D:$D))</f>
        <v/>
      </c>
      <c r="I251" s="9">
        <f>IF(A251="","",G251+H251)</f>
        <v/>
      </c>
      <c r="J251" s="8" t="n"/>
      <c r="L251" s="7" t="n"/>
      <c r="M251" s="8" t="n"/>
      <c r="N251" s="9">
        <f>IF(OR(A251="",M251=""),"",M251-I251)</f>
        <v/>
      </c>
      <c r="O251" s="10" t="n"/>
      <c r="P251" s="11">
        <f>IF(OR(A251="",F251=""),"",IF(L251="",TODAY(),L251)-F251)</f>
        <v/>
      </c>
    </row>
    <row r="252">
      <c r="F252" s="7" t="n"/>
      <c r="G252" s="8" t="n"/>
      <c r="H252" s="9">
        <f>IF(A252="","",SUMIF(Costs!$B:$B,A252,Costs!$D:$D))</f>
        <v/>
      </c>
      <c r="I252" s="9">
        <f>IF(A252="","",G252+H252)</f>
        <v/>
      </c>
      <c r="J252" s="8" t="n"/>
      <c r="L252" s="7" t="n"/>
      <c r="M252" s="8" t="n"/>
      <c r="N252" s="9">
        <f>IF(OR(A252="",M252=""),"",M252-I252)</f>
        <v/>
      </c>
      <c r="O252" s="10" t="n"/>
      <c r="P252" s="11">
        <f>IF(OR(A252="",F252=""),"",IF(L252="",TODAY(),L252)-F252)</f>
        <v/>
      </c>
    </row>
    <row r="253">
      <c r="F253" s="7" t="n"/>
      <c r="G253" s="8" t="n"/>
      <c r="H253" s="9">
        <f>IF(A253="","",SUMIF(Costs!$B:$B,A253,Costs!$D:$D))</f>
        <v/>
      </c>
      <c r="I253" s="9">
        <f>IF(A253="","",G253+H253)</f>
        <v/>
      </c>
      <c r="J253" s="8" t="n"/>
      <c r="L253" s="7" t="n"/>
      <c r="M253" s="8" t="n"/>
      <c r="N253" s="9">
        <f>IF(OR(A253="",M253=""),"",M253-I253)</f>
        <v/>
      </c>
      <c r="O253" s="10" t="n"/>
      <c r="P253" s="11">
        <f>IF(OR(A253="",F253=""),"",IF(L253="",TODAY(),L253)-F253)</f>
        <v/>
      </c>
    </row>
    <row r="254">
      <c r="F254" s="7" t="n"/>
      <c r="G254" s="8" t="n"/>
      <c r="H254" s="9">
        <f>IF(A254="","",SUMIF(Costs!$B:$B,A254,Costs!$D:$D))</f>
        <v/>
      </c>
      <c r="I254" s="9">
        <f>IF(A254="","",G254+H254)</f>
        <v/>
      </c>
      <c r="J254" s="8" t="n"/>
      <c r="L254" s="7" t="n"/>
      <c r="M254" s="8" t="n"/>
      <c r="N254" s="9">
        <f>IF(OR(A254="",M254=""),"",M254-I254)</f>
        <v/>
      </c>
      <c r="O254" s="10" t="n"/>
      <c r="P254" s="11">
        <f>IF(OR(A254="",F254=""),"",IF(L254="",TODAY(),L254)-F254)</f>
        <v/>
      </c>
    </row>
    <row r="255">
      <c r="F255" s="7" t="n"/>
      <c r="G255" s="8" t="n"/>
      <c r="H255" s="9">
        <f>IF(A255="","",SUMIF(Costs!$B:$B,A255,Costs!$D:$D))</f>
        <v/>
      </c>
      <c r="I255" s="9">
        <f>IF(A255="","",G255+H255)</f>
        <v/>
      </c>
      <c r="J255" s="8" t="n"/>
      <c r="L255" s="7" t="n"/>
      <c r="M255" s="8" t="n"/>
      <c r="N255" s="9">
        <f>IF(OR(A255="",M255=""),"",M255-I255)</f>
        <v/>
      </c>
      <c r="O255" s="10" t="n"/>
      <c r="P255" s="11">
        <f>IF(OR(A255="",F255=""),"",IF(L255="",TODAY(),L255)-F255)</f>
        <v/>
      </c>
    </row>
    <row r="256">
      <c r="F256" s="7" t="n"/>
      <c r="G256" s="8" t="n"/>
      <c r="H256" s="9">
        <f>IF(A256="","",SUMIF(Costs!$B:$B,A256,Costs!$D:$D))</f>
        <v/>
      </c>
      <c r="I256" s="9">
        <f>IF(A256="","",G256+H256)</f>
        <v/>
      </c>
      <c r="J256" s="8" t="n"/>
      <c r="L256" s="7" t="n"/>
      <c r="M256" s="8" t="n"/>
      <c r="N256" s="9">
        <f>IF(OR(A256="",M256=""),"",M256-I256)</f>
        <v/>
      </c>
      <c r="O256" s="10" t="n"/>
      <c r="P256" s="11">
        <f>IF(OR(A256="",F256=""),"",IF(L256="",TODAY(),L256)-F256)</f>
        <v/>
      </c>
    </row>
    <row r="257">
      <c r="F257" s="7" t="n"/>
      <c r="G257" s="8" t="n"/>
      <c r="H257" s="9">
        <f>IF(A257="","",SUMIF(Costs!$B:$B,A257,Costs!$D:$D))</f>
        <v/>
      </c>
      <c r="I257" s="9">
        <f>IF(A257="","",G257+H257)</f>
        <v/>
      </c>
      <c r="J257" s="8" t="n"/>
      <c r="L257" s="7" t="n"/>
      <c r="M257" s="8" t="n"/>
      <c r="N257" s="9">
        <f>IF(OR(A257="",M257=""),"",M257-I257)</f>
        <v/>
      </c>
      <c r="O257" s="10" t="n"/>
      <c r="P257" s="11">
        <f>IF(OR(A257="",F257=""),"",IF(L257="",TODAY(),L257)-F257)</f>
        <v/>
      </c>
    </row>
    <row r="258">
      <c r="F258" s="7" t="n"/>
      <c r="G258" s="8" t="n"/>
      <c r="H258" s="9">
        <f>IF(A258="","",SUMIF(Costs!$B:$B,A258,Costs!$D:$D))</f>
        <v/>
      </c>
      <c r="I258" s="9">
        <f>IF(A258="","",G258+H258)</f>
        <v/>
      </c>
      <c r="J258" s="8" t="n"/>
      <c r="L258" s="7" t="n"/>
      <c r="M258" s="8" t="n"/>
      <c r="N258" s="9">
        <f>IF(OR(A258="",M258=""),"",M258-I258)</f>
        <v/>
      </c>
      <c r="O258" s="10" t="n"/>
      <c r="P258" s="11">
        <f>IF(OR(A258="",F258=""),"",IF(L258="",TODAY(),L258)-F258)</f>
        <v/>
      </c>
    </row>
    <row r="259">
      <c r="F259" s="7" t="n"/>
      <c r="G259" s="8" t="n"/>
      <c r="H259" s="9">
        <f>IF(A259="","",SUMIF(Costs!$B:$B,A259,Costs!$D:$D))</f>
        <v/>
      </c>
      <c r="I259" s="9">
        <f>IF(A259="","",G259+H259)</f>
        <v/>
      </c>
      <c r="J259" s="8" t="n"/>
      <c r="L259" s="7" t="n"/>
      <c r="M259" s="8" t="n"/>
      <c r="N259" s="9">
        <f>IF(OR(A259="",M259=""),"",M259-I259)</f>
        <v/>
      </c>
      <c r="O259" s="10" t="n"/>
      <c r="P259" s="11">
        <f>IF(OR(A259="",F259=""),"",IF(L259="",TODAY(),L259)-F259)</f>
        <v/>
      </c>
    </row>
    <row r="260">
      <c r="F260" s="7" t="n"/>
      <c r="G260" s="8" t="n"/>
      <c r="H260" s="9">
        <f>IF(A260="","",SUMIF(Costs!$B:$B,A260,Costs!$D:$D))</f>
        <v/>
      </c>
      <c r="I260" s="9">
        <f>IF(A260="","",G260+H260)</f>
        <v/>
      </c>
      <c r="J260" s="8" t="n"/>
      <c r="L260" s="7" t="n"/>
      <c r="M260" s="8" t="n"/>
      <c r="N260" s="9">
        <f>IF(OR(A260="",M260=""),"",M260-I260)</f>
        <v/>
      </c>
      <c r="O260" s="10" t="n"/>
      <c r="P260" s="11">
        <f>IF(OR(A260="",F260=""),"",IF(L260="",TODAY(),L260)-F260)</f>
        <v/>
      </c>
    </row>
    <row r="261">
      <c r="F261" s="7" t="n"/>
      <c r="G261" s="8" t="n"/>
      <c r="H261" s="9">
        <f>IF(A261="","",SUMIF(Costs!$B:$B,A261,Costs!$D:$D))</f>
        <v/>
      </c>
      <c r="I261" s="9">
        <f>IF(A261="","",G261+H261)</f>
        <v/>
      </c>
      <c r="J261" s="8" t="n"/>
      <c r="L261" s="7" t="n"/>
      <c r="M261" s="8" t="n"/>
      <c r="N261" s="9">
        <f>IF(OR(A261="",M261=""),"",M261-I261)</f>
        <v/>
      </c>
      <c r="O261" s="10" t="n"/>
      <c r="P261" s="11">
        <f>IF(OR(A261="",F261=""),"",IF(L261="",TODAY(),L261)-F261)</f>
        <v/>
      </c>
    </row>
    <row r="262">
      <c r="F262" s="7" t="n"/>
      <c r="G262" s="8" t="n"/>
      <c r="H262" s="9">
        <f>IF(A262="","",SUMIF(Costs!$B:$B,A262,Costs!$D:$D))</f>
        <v/>
      </c>
      <c r="I262" s="9">
        <f>IF(A262="","",G262+H262)</f>
        <v/>
      </c>
      <c r="J262" s="8" t="n"/>
      <c r="L262" s="7" t="n"/>
      <c r="M262" s="8" t="n"/>
      <c r="N262" s="9">
        <f>IF(OR(A262="",M262=""),"",M262-I262)</f>
        <v/>
      </c>
      <c r="O262" s="10" t="n"/>
      <c r="P262" s="11">
        <f>IF(OR(A262="",F262=""),"",IF(L262="",TODAY(),L262)-F262)</f>
        <v/>
      </c>
    </row>
    <row r="263">
      <c r="F263" s="7" t="n"/>
      <c r="G263" s="8" t="n"/>
      <c r="H263" s="9">
        <f>IF(A263="","",SUMIF(Costs!$B:$B,A263,Costs!$D:$D))</f>
        <v/>
      </c>
      <c r="I263" s="9">
        <f>IF(A263="","",G263+H263)</f>
        <v/>
      </c>
      <c r="J263" s="8" t="n"/>
      <c r="L263" s="7" t="n"/>
      <c r="M263" s="8" t="n"/>
      <c r="N263" s="9">
        <f>IF(OR(A263="",M263=""),"",M263-I263)</f>
        <v/>
      </c>
      <c r="O263" s="10" t="n"/>
      <c r="P263" s="11">
        <f>IF(OR(A263="",F263=""),"",IF(L263="",TODAY(),L263)-F263)</f>
        <v/>
      </c>
    </row>
    <row r="264">
      <c r="F264" s="7" t="n"/>
      <c r="G264" s="8" t="n"/>
      <c r="H264" s="9">
        <f>IF(A264="","",SUMIF(Costs!$B:$B,A264,Costs!$D:$D))</f>
        <v/>
      </c>
      <c r="I264" s="9">
        <f>IF(A264="","",G264+H264)</f>
        <v/>
      </c>
      <c r="J264" s="8" t="n"/>
      <c r="L264" s="7" t="n"/>
      <c r="M264" s="8" t="n"/>
      <c r="N264" s="9">
        <f>IF(OR(A264="",M264=""),"",M264-I264)</f>
        <v/>
      </c>
      <c r="O264" s="10" t="n"/>
      <c r="P264" s="11">
        <f>IF(OR(A264="",F264=""),"",IF(L264="",TODAY(),L264)-F264)</f>
        <v/>
      </c>
    </row>
    <row r="265">
      <c r="F265" s="7" t="n"/>
      <c r="G265" s="8" t="n"/>
      <c r="H265" s="9">
        <f>IF(A265="","",SUMIF(Costs!$B:$B,A265,Costs!$D:$D))</f>
        <v/>
      </c>
      <c r="I265" s="9">
        <f>IF(A265="","",G265+H265)</f>
        <v/>
      </c>
      <c r="J265" s="8" t="n"/>
      <c r="L265" s="7" t="n"/>
      <c r="M265" s="8" t="n"/>
      <c r="N265" s="9">
        <f>IF(OR(A265="",M265=""),"",M265-I265)</f>
        <v/>
      </c>
      <c r="O265" s="10" t="n"/>
      <c r="P265" s="11">
        <f>IF(OR(A265="",F265=""),"",IF(L265="",TODAY(),L265)-F265)</f>
        <v/>
      </c>
    </row>
    <row r="266">
      <c r="F266" s="7" t="n"/>
      <c r="G266" s="8" t="n"/>
      <c r="H266" s="9">
        <f>IF(A266="","",SUMIF(Costs!$B:$B,A266,Costs!$D:$D))</f>
        <v/>
      </c>
      <c r="I266" s="9">
        <f>IF(A266="","",G266+H266)</f>
        <v/>
      </c>
      <c r="J266" s="8" t="n"/>
      <c r="L266" s="7" t="n"/>
      <c r="M266" s="8" t="n"/>
      <c r="N266" s="9">
        <f>IF(OR(A266="",M266=""),"",M266-I266)</f>
        <v/>
      </c>
      <c r="O266" s="10" t="n"/>
      <c r="P266" s="11">
        <f>IF(OR(A266="",F266=""),"",IF(L266="",TODAY(),L266)-F266)</f>
        <v/>
      </c>
    </row>
    <row r="267">
      <c r="F267" s="7" t="n"/>
      <c r="G267" s="8" t="n"/>
      <c r="H267" s="9">
        <f>IF(A267="","",SUMIF(Costs!$B:$B,A267,Costs!$D:$D))</f>
        <v/>
      </c>
      <c r="I267" s="9">
        <f>IF(A267="","",G267+H267)</f>
        <v/>
      </c>
      <c r="J267" s="8" t="n"/>
      <c r="L267" s="7" t="n"/>
      <c r="M267" s="8" t="n"/>
      <c r="N267" s="9">
        <f>IF(OR(A267="",M267=""),"",M267-I267)</f>
        <v/>
      </c>
      <c r="O267" s="10" t="n"/>
      <c r="P267" s="11">
        <f>IF(OR(A267="",F267=""),"",IF(L267="",TODAY(),L267)-F267)</f>
        <v/>
      </c>
    </row>
    <row r="268">
      <c r="F268" s="7" t="n"/>
      <c r="G268" s="8" t="n"/>
      <c r="H268" s="9">
        <f>IF(A268="","",SUMIF(Costs!$B:$B,A268,Costs!$D:$D))</f>
        <v/>
      </c>
      <c r="I268" s="9">
        <f>IF(A268="","",G268+H268)</f>
        <v/>
      </c>
      <c r="J268" s="8" t="n"/>
      <c r="L268" s="7" t="n"/>
      <c r="M268" s="8" t="n"/>
      <c r="N268" s="9">
        <f>IF(OR(A268="",M268=""),"",M268-I268)</f>
        <v/>
      </c>
      <c r="O268" s="10" t="n"/>
      <c r="P268" s="11">
        <f>IF(OR(A268="",F268=""),"",IF(L268="",TODAY(),L268)-F268)</f>
        <v/>
      </c>
    </row>
    <row r="269">
      <c r="F269" s="7" t="n"/>
      <c r="G269" s="8" t="n"/>
      <c r="H269" s="9">
        <f>IF(A269="","",SUMIF(Costs!$B:$B,A269,Costs!$D:$D))</f>
        <v/>
      </c>
      <c r="I269" s="9">
        <f>IF(A269="","",G269+H269)</f>
        <v/>
      </c>
      <c r="J269" s="8" t="n"/>
      <c r="L269" s="7" t="n"/>
      <c r="M269" s="8" t="n"/>
      <c r="N269" s="9">
        <f>IF(OR(A269="",M269=""),"",M269-I269)</f>
        <v/>
      </c>
      <c r="O269" s="10" t="n"/>
      <c r="P269" s="11">
        <f>IF(OR(A269="",F269=""),"",IF(L269="",TODAY(),L269)-F269)</f>
        <v/>
      </c>
    </row>
    <row r="270">
      <c r="F270" s="7" t="n"/>
      <c r="G270" s="8" t="n"/>
      <c r="H270" s="9">
        <f>IF(A270="","",SUMIF(Costs!$B:$B,A270,Costs!$D:$D))</f>
        <v/>
      </c>
      <c r="I270" s="9">
        <f>IF(A270="","",G270+H270)</f>
        <v/>
      </c>
      <c r="J270" s="8" t="n"/>
      <c r="L270" s="7" t="n"/>
      <c r="M270" s="8" t="n"/>
      <c r="N270" s="9">
        <f>IF(OR(A270="",M270=""),"",M270-I270)</f>
        <v/>
      </c>
      <c r="O270" s="10" t="n"/>
      <c r="P270" s="11">
        <f>IF(OR(A270="",F270=""),"",IF(L270="",TODAY(),L270)-F270)</f>
        <v/>
      </c>
    </row>
    <row r="271">
      <c r="F271" s="7" t="n"/>
      <c r="G271" s="8" t="n"/>
      <c r="H271" s="9">
        <f>IF(A271="","",SUMIF(Costs!$B:$B,A271,Costs!$D:$D))</f>
        <v/>
      </c>
      <c r="I271" s="9">
        <f>IF(A271="","",G271+H271)</f>
        <v/>
      </c>
      <c r="J271" s="8" t="n"/>
      <c r="L271" s="7" t="n"/>
      <c r="M271" s="8" t="n"/>
      <c r="N271" s="9">
        <f>IF(OR(A271="",M271=""),"",M271-I271)</f>
        <v/>
      </c>
      <c r="O271" s="10" t="n"/>
      <c r="P271" s="11">
        <f>IF(OR(A271="",F271=""),"",IF(L271="",TODAY(),L271)-F271)</f>
        <v/>
      </c>
    </row>
    <row r="272">
      <c r="F272" s="7" t="n"/>
      <c r="G272" s="8" t="n"/>
      <c r="H272" s="9">
        <f>IF(A272="","",SUMIF(Costs!$B:$B,A272,Costs!$D:$D))</f>
        <v/>
      </c>
      <c r="I272" s="9">
        <f>IF(A272="","",G272+H272)</f>
        <v/>
      </c>
      <c r="J272" s="8" t="n"/>
      <c r="L272" s="7" t="n"/>
      <c r="M272" s="8" t="n"/>
      <c r="N272" s="9">
        <f>IF(OR(A272="",M272=""),"",M272-I272)</f>
        <v/>
      </c>
      <c r="O272" s="10" t="n"/>
      <c r="P272" s="11">
        <f>IF(OR(A272="",F272=""),"",IF(L272="",TODAY(),L272)-F272)</f>
        <v/>
      </c>
    </row>
    <row r="273">
      <c r="F273" s="7" t="n"/>
      <c r="G273" s="8" t="n"/>
      <c r="H273" s="9">
        <f>IF(A273="","",SUMIF(Costs!$B:$B,A273,Costs!$D:$D))</f>
        <v/>
      </c>
      <c r="I273" s="9">
        <f>IF(A273="","",G273+H273)</f>
        <v/>
      </c>
      <c r="J273" s="8" t="n"/>
      <c r="L273" s="7" t="n"/>
      <c r="M273" s="8" t="n"/>
      <c r="N273" s="9">
        <f>IF(OR(A273="",M273=""),"",M273-I273)</f>
        <v/>
      </c>
      <c r="O273" s="10" t="n"/>
      <c r="P273" s="11">
        <f>IF(OR(A273="",F273=""),"",IF(L273="",TODAY(),L273)-F273)</f>
        <v/>
      </c>
    </row>
    <row r="274">
      <c r="F274" s="7" t="n"/>
      <c r="G274" s="8" t="n"/>
      <c r="H274" s="9">
        <f>IF(A274="","",SUMIF(Costs!$B:$B,A274,Costs!$D:$D))</f>
        <v/>
      </c>
      <c r="I274" s="9">
        <f>IF(A274="","",G274+H274)</f>
        <v/>
      </c>
      <c r="J274" s="8" t="n"/>
      <c r="L274" s="7" t="n"/>
      <c r="M274" s="8" t="n"/>
      <c r="N274" s="9">
        <f>IF(OR(A274="",M274=""),"",M274-I274)</f>
        <v/>
      </c>
      <c r="O274" s="10" t="n"/>
      <c r="P274" s="11">
        <f>IF(OR(A274="",F274=""),"",IF(L274="",TODAY(),L274)-F274)</f>
        <v/>
      </c>
    </row>
    <row r="275">
      <c r="F275" s="7" t="n"/>
      <c r="G275" s="8" t="n"/>
      <c r="H275" s="9">
        <f>IF(A275="","",SUMIF(Costs!$B:$B,A275,Costs!$D:$D))</f>
        <v/>
      </c>
      <c r="I275" s="9">
        <f>IF(A275="","",G275+H275)</f>
        <v/>
      </c>
      <c r="J275" s="8" t="n"/>
      <c r="L275" s="7" t="n"/>
      <c r="M275" s="8" t="n"/>
      <c r="N275" s="9">
        <f>IF(OR(A275="",M275=""),"",M275-I275)</f>
        <v/>
      </c>
      <c r="O275" s="10" t="n"/>
      <c r="P275" s="11">
        <f>IF(OR(A275="",F275=""),"",IF(L275="",TODAY(),L275)-F275)</f>
        <v/>
      </c>
    </row>
    <row r="276">
      <c r="F276" s="7" t="n"/>
      <c r="G276" s="8" t="n"/>
      <c r="H276" s="9">
        <f>IF(A276="","",SUMIF(Costs!$B:$B,A276,Costs!$D:$D))</f>
        <v/>
      </c>
      <c r="I276" s="9">
        <f>IF(A276="","",G276+H276)</f>
        <v/>
      </c>
      <c r="J276" s="8" t="n"/>
      <c r="L276" s="7" t="n"/>
      <c r="M276" s="8" t="n"/>
      <c r="N276" s="9">
        <f>IF(OR(A276="",M276=""),"",M276-I276)</f>
        <v/>
      </c>
      <c r="O276" s="10" t="n"/>
      <c r="P276" s="11">
        <f>IF(OR(A276="",F276=""),"",IF(L276="",TODAY(),L276)-F276)</f>
        <v/>
      </c>
    </row>
    <row r="277">
      <c r="F277" s="7" t="n"/>
      <c r="G277" s="8" t="n"/>
      <c r="H277" s="9">
        <f>IF(A277="","",SUMIF(Costs!$B:$B,A277,Costs!$D:$D))</f>
        <v/>
      </c>
      <c r="I277" s="9">
        <f>IF(A277="","",G277+H277)</f>
        <v/>
      </c>
      <c r="J277" s="8" t="n"/>
      <c r="L277" s="7" t="n"/>
      <c r="M277" s="8" t="n"/>
      <c r="N277" s="9">
        <f>IF(OR(A277="",M277=""),"",M277-I277)</f>
        <v/>
      </c>
      <c r="O277" s="10" t="n"/>
      <c r="P277" s="11">
        <f>IF(OR(A277="",F277=""),"",IF(L277="",TODAY(),L277)-F277)</f>
        <v/>
      </c>
    </row>
    <row r="278">
      <c r="F278" s="7" t="n"/>
      <c r="G278" s="8" t="n"/>
      <c r="H278" s="9">
        <f>IF(A278="","",SUMIF(Costs!$B:$B,A278,Costs!$D:$D))</f>
        <v/>
      </c>
      <c r="I278" s="9">
        <f>IF(A278="","",G278+H278)</f>
        <v/>
      </c>
      <c r="J278" s="8" t="n"/>
      <c r="L278" s="7" t="n"/>
      <c r="M278" s="8" t="n"/>
      <c r="N278" s="9">
        <f>IF(OR(A278="",M278=""),"",M278-I278)</f>
        <v/>
      </c>
      <c r="O278" s="10" t="n"/>
      <c r="P278" s="11">
        <f>IF(OR(A278="",F278=""),"",IF(L278="",TODAY(),L278)-F278)</f>
        <v/>
      </c>
    </row>
    <row r="279">
      <c r="F279" s="7" t="n"/>
      <c r="G279" s="8" t="n"/>
      <c r="H279" s="9">
        <f>IF(A279="","",SUMIF(Costs!$B:$B,A279,Costs!$D:$D))</f>
        <v/>
      </c>
      <c r="I279" s="9">
        <f>IF(A279="","",G279+H279)</f>
        <v/>
      </c>
      <c r="J279" s="8" t="n"/>
      <c r="L279" s="7" t="n"/>
      <c r="M279" s="8" t="n"/>
      <c r="N279" s="9">
        <f>IF(OR(A279="",M279=""),"",M279-I279)</f>
        <v/>
      </c>
      <c r="O279" s="10" t="n"/>
      <c r="P279" s="11">
        <f>IF(OR(A279="",F279=""),"",IF(L279="",TODAY(),L279)-F279)</f>
        <v/>
      </c>
    </row>
    <row r="280">
      <c r="F280" s="7" t="n"/>
      <c r="G280" s="8" t="n"/>
      <c r="H280" s="9">
        <f>IF(A280="","",SUMIF(Costs!$B:$B,A280,Costs!$D:$D))</f>
        <v/>
      </c>
      <c r="I280" s="9">
        <f>IF(A280="","",G280+H280)</f>
        <v/>
      </c>
      <c r="J280" s="8" t="n"/>
      <c r="L280" s="7" t="n"/>
      <c r="M280" s="8" t="n"/>
      <c r="N280" s="9">
        <f>IF(OR(A280="",M280=""),"",M280-I280)</f>
        <v/>
      </c>
      <c r="O280" s="10" t="n"/>
      <c r="P280" s="11">
        <f>IF(OR(A280="",F280=""),"",IF(L280="",TODAY(),L280)-F280)</f>
        <v/>
      </c>
    </row>
    <row r="281">
      <c r="F281" s="7" t="n"/>
      <c r="G281" s="8" t="n"/>
      <c r="H281" s="9">
        <f>IF(A281="","",SUMIF(Costs!$B:$B,A281,Costs!$D:$D))</f>
        <v/>
      </c>
      <c r="I281" s="9">
        <f>IF(A281="","",G281+H281)</f>
        <v/>
      </c>
      <c r="J281" s="8" t="n"/>
      <c r="L281" s="7" t="n"/>
      <c r="M281" s="8" t="n"/>
      <c r="N281" s="9">
        <f>IF(OR(A281="",M281=""),"",M281-I281)</f>
        <v/>
      </c>
      <c r="O281" s="10" t="n"/>
      <c r="P281" s="11">
        <f>IF(OR(A281="",F281=""),"",IF(L281="",TODAY(),L281)-F281)</f>
        <v/>
      </c>
    </row>
    <row r="282">
      <c r="F282" s="7" t="n"/>
      <c r="G282" s="8" t="n"/>
      <c r="H282" s="9">
        <f>IF(A282="","",SUMIF(Costs!$B:$B,A282,Costs!$D:$D))</f>
        <v/>
      </c>
      <c r="I282" s="9">
        <f>IF(A282="","",G282+H282)</f>
        <v/>
      </c>
      <c r="J282" s="8" t="n"/>
      <c r="L282" s="7" t="n"/>
      <c r="M282" s="8" t="n"/>
      <c r="N282" s="9">
        <f>IF(OR(A282="",M282=""),"",M282-I282)</f>
        <v/>
      </c>
      <c r="O282" s="10" t="n"/>
      <c r="P282" s="11">
        <f>IF(OR(A282="",F282=""),"",IF(L282="",TODAY(),L282)-F282)</f>
        <v/>
      </c>
    </row>
    <row r="283">
      <c r="F283" s="7" t="n"/>
      <c r="G283" s="8" t="n"/>
      <c r="H283" s="9">
        <f>IF(A283="","",SUMIF(Costs!$B:$B,A283,Costs!$D:$D))</f>
        <v/>
      </c>
      <c r="I283" s="9">
        <f>IF(A283="","",G283+H283)</f>
        <v/>
      </c>
      <c r="J283" s="8" t="n"/>
      <c r="L283" s="7" t="n"/>
      <c r="M283" s="8" t="n"/>
      <c r="N283" s="9">
        <f>IF(OR(A283="",M283=""),"",M283-I283)</f>
        <v/>
      </c>
      <c r="O283" s="10" t="n"/>
      <c r="P283" s="11">
        <f>IF(OR(A283="",F283=""),"",IF(L283="",TODAY(),L283)-F283)</f>
        <v/>
      </c>
    </row>
    <row r="284">
      <c r="F284" s="7" t="n"/>
      <c r="G284" s="8" t="n"/>
      <c r="H284" s="9">
        <f>IF(A284="","",SUMIF(Costs!$B:$B,A284,Costs!$D:$D))</f>
        <v/>
      </c>
      <c r="I284" s="9">
        <f>IF(A284="","",G284+H284)</f>
        <v/>
      </c>
      <c r="J284" s="8" t="n"/>
      <c r="L284" s="7" t="n"/>
      <c r="M284" s="8" t="n"/>
      <c r="N284" s="9">
        <f>IF(OR(A284="",M284=""),"",M284-I284)</f>
        <v/>
      </c>
      <c r="O284" s="10" t="n"/>
      <c r="P284" s="11">
        <f>IF(OR(A284="",F284=""),"",IF(L284="",TODAY(),L284)-F284)</f>
        <v/>
      </c>
    </row>
    <row r="285">
      <c r="F285" s="7" t="n"/>
      <c r="G285" s="8" t="n"/>
      <c r="H285" s="9">
        <f>IF(A285="","",SUMIF(Costs!$B:$B,A285,Costs!$D:$D))</f>
        <v/>
      </c>
      <c r="I285" s="9">
        <f>IF(A285="","",G285+H285)</f>
        <v/>
      </c>
      <c r="J285" s="8" t="n"/>
      <c r="L285" s="7" t="n"/>
      <c r="M285" s="8" t="n"/>
      <c r="N285" s="9">
        <f>IF(OR(A285="",M285=""),"",M285-I285)</f>
        <v/>
      </c>
      <c r="O285" s="10" t="n"/>
      <c r="P285" s="11">
        <f>IF(OR(A285="",F285=""),"",IF(L285="",TODAY(),L285)-F285)</f>
        <v/>
      </c>
    </row>
    <row r="286">
      <c r="F286" s="7" t="n"/>
      <c r="G286" s="8" t="n"/>
      <c r="H286" s="9">
        <f>IF(A286="","",SUMIF(Costs!$B:$B,A286,Costs!$D:$D))</f>
        <v/>
      </c>
      <c r="I286" s="9">
        <f>IF(A286="","",G286+H286)</f>
        <v/>
      </c>
      <c r="J286" s="8" t="n"/>
      <c r="L286" s="7" t="n"/>
      <c r="M286" s="8" t="n"/>
      <c r="N286" s="9">
        <f>IF(OR(A286="",M286=""),"",M286-I286)</f>
        <v/>
      </c>
      <c r="O286" s="10" t="n"/>
      <c r="P286" s="11">
        <f>IF(OR(A286="",F286=""),"",IF(L286="",TODAY(),L286)-F286)</f>
        <v/>
      </c>
    </row>
    <row r="287">
      <c r="F287" s="7" t="n"/>
      <c r="G287" s="8" t="n"/>
      <c r="H287" s="9">
        <f>IF(A287="","",SUMIF(Costs!$B:$B,A287,Costs!$D:$D))</f>
        <v/>
      </c>
      <c r="I287" s="9">
        <f>IF(A287="","",G287+H287)</f>
        <v/>
      </c>
      <c r="J287" s="8" t="n"/>
      <c r="L287" s="7" t="n"/>
      <c r="M287" s="8" t="n"/>
      <c r="N287" s="9">
        <f>IF(OR(A287="",M287=""),"",M287-I287)</f>
        <v/>
      </c>
      <c r="O287" s="10" t="n"/>
      <c r="P287" s="11">
        <f>IF(OR(A287="",F287=""),"",IF(L287="",TODAY(),L287)-F287)</f>
        <v/>
      </c>
    </row>
    <row r="288">
      <c r="F288" s="7" t="n"/>
      <c r="G288" s="8" t="n"/>
      <c r="H288" s="9">
        <f>IF(A288="","",SUMIF(Costs!$B:$B,A288,Costs!$D:$D))</f>
        <v/>
      </c>
      <c r="I288" s="9">
        <f>IF(A288="","",G288+H288)</f>
        <v/>
      </c>
      <c r="J288" s="8" t="n"/>
      <c r="L288" s="7" t="n"/>
      <c r="M288" s="8" t="n"/>
      <c r="N288" s="9">
        <f>IF(OR(A288="",M288=""),"",M288-I288)</f>
        <v/>
      </c>
      <c r="O288" s="10" t="n"/>
      <c r="P288" s="11">
        <f>IF(OR(A288="",F288=""),"",IF(L288="",TODAY(),L288)-F288)</f>
        <v/>
      </c>
    </row>
    <row r="289">
      <c r="F289" s="7" t="n"/>
      <c r="G289" s="8" t="n"/>
      <c r="H289" s="9">
        <f>IF(A289="","",SUMIF(Costs!$B:$B,A289,Costs!$D:$D))</f>
        <v/>
      </c>
      <c r="I289" s="9">
        <f>IF(A289="","",G289+H289)</f>
        <v/>
      </c>
      <c r="J289" s="8" t="n"/>
      <c r="L289" s="7" t="n"/>
      <c r="M289" s="8" t="n"/>
      <c r="N289" s="9">
        <f>IF(OR(A289="",M289=""),"",M289-I289)</f>
        <v/>
      </c>
      <c r="O289" s="10" t="n"/>
      <c r="P289" s="11">
        <f>IF(OR(A289="",F289=""),"",IF(L289="",TODAY(),L289)-F289)</f>
        <v/>
      </c>
    </row>
    <row r="290">
      <c r="F290" s="7" t="n"/>
      <c r="G290" s="8" t="n"/>
      <c r="H290" s="9">
        <f>IF(A290="","",SUMIF(Costs!$B:$B,A290,Costs!$D:$D))</f>
        <v/>
      </c>
      <c r="I290" s="9">
        <f>IF(A290="","",G290+H290)</f>
        <v/>
      </c>
      <c r="J290" s="8" t="n"/>
      <c r="L290" s="7" t="n"/>
      <c r="M290" s="8" t="n"/>
      <c r="N290" s="9">
        <f>IF(OR(A290="",M290=""),"",M290-I290)</f>
        <v/>
      </c>
      <c r="O290" s="10" t="n"/>
      <c r="P290" s="11">
        <f>IF(OR(A290="",F290=""),"",IF(L290="",TODAY(),L290)-F290)</f>
        <v/>
      </c>
    </row>
    <row r="291">
      <c r="F291" s="7" t="n"/>
      <c r="G291" s="8" t="n"/>
      <c r="H291" s="9">
        <f>IF(A291="","",SUMIF(Costs!$B:$B,A291,Costs!$D:$D))</f>
        <v/>
      </c>
      <c r="I291" s="9">
        <f>IF(A291="","",G291+H291)</f>
        <v/>
      </c>
      <c r="J291" s="8" t="n"/>
      <c r="L291" s="7" t="n"/>
      <c r="M291" s="8" t="n"/>
      <c r="N291" s="9">
        <f>IF(OR(A291="",M291=""),"",M291-I291)</f>
        <v/>
      </c>
      <c r="O291" s="10" t="n"/>
      <c r="P291" s="11">
        <f>IF(OR(A291="",F291=""),"",IF(L291="",TODAY(),L291)-F291)</f>
        <v/>
      </c>
    </row>
    <row r="292">
      <c r="F292" s="7" t="n"/>
      <c r="G292" s="8" t="n"/>
      <c r="H292" s="9">
        <f>IF(A292="","",SUMIF(Costs!$B:$B,A292,Costs!$D:$D))</f>
        <v/>
      </c>
      <c r="I292" s="9">
        <f>IF(A292="","",G292+H292)</f>
        <v/>
      </c>
      <c r="J292" s="8" t="n"/>
      <c r="L292" s="7" t="n"/>
      <c r="M292" s="8" t="n"/>
      <c r="N292" s="9">
        <f>IF(OR(A292="",M292=""),"",M292-I292)</f>
        <v/>
      </c>
      <c r="O292" s="10" t="n"/>
      <c r="P292" s="11">
        <f>IF(OR(A292="",F292=""),"",IF(L292="",TODAY(),L292)-F292)</f>
        <v/>
      </c>
    </row>
    <row r="293">
      <c r="F293" s="7" t="n"/>
      <c r="G293" s="8" t="n"/>
      <c r="H293" s="9">
        <f>IF(A293="","",SUMIF(Costs!$B:$B,A293,Costs!$D:$D))</f>
        <v/>
      </c>
      <c r="I293" s="9">
        <f>IF(A293="","",G293+H293)</f>
        <v/>
      </c>
      <c r="J293" s="8" t="n"/>
      <c r="L293" s="7" t="n"/>
      <c r="M293" s="8" t="n"/>
      <c r="N293" s="9">
        <f>IF(OR(A293="",M293=""),"",M293-I293)</f>
        <v/>
      </c>
      <c r="O293" s="10" t="n"/>
      <c r="P293" s="11">
        <f>IF(OR(A293="",F293=""),"",IF(L293="",TODAY(),L293)-F293)</f>
        <v/>
      </c>
    </row>
    <row r="294">
      <c r="F294" s="7" t="n"/>
      <c r="G294" s="8" t="n"/>
      <c r="H294" s="9">
        <f>IF(A294="","",SUMIF(Costs!$B:$B,A294,Costs!$D:$D))</f>
        <v/>
      </c>
      <c r="I294" s="9">
        <f>IF(A294="","",G294+H294)</f>
        <v/>
      </c>
      <c r="J294" s="8" t="n"/>
      <c r="L294" s="7" t="n"/>
      <c r="M294" s="8" t="n"/>
      <c r="N294" s="9">
        <f>IF(OR(A294="",M294=""),"",M294-I294)</f>
        <v/>
      </c>
      <c r="O294" s="10" t="n"/>
      <c r="P294" s="11">
        <f>IF(OR(A294="",F294=""),"",IF(L294="",TODAY(),L294)-F294)</f>
        <v/>
      </c>
    </row>
    <row r="295">
      <c r="F295" s="7" t="n"/>
      <c r="G295" s="8" t="n"/>
      <c r="H295" s="9">
        <f>IF(A295="","",SUMIF(Costs!$B:$B,A295,Costs!$D:$D))</f>
        <v/>
      </c>
      <c r="I295" s="9">
        <f>IF(A295="","",G295+H295)</f>
        <v/>
      </c>
      <c r="J295" s="8" t="n"/>
      <c r="L295" s="7" t="n"/>
      <c r="M295" s="8" t="n"/>
      <c r="N295" s="9">
        <f>IF(OR(A295="",M295=""),"",M295-I295)</f>
        <v/>
      </c>
      <c r="O295" s="10" t="n"/>
      <c r="P295" s="11">
        <f>IF(OR(A295="",F295=""),"",IF(L295="",TODAY(),L295)-F295)</f>
        <v/>
      </c>
    </row>
    <row r="296">
      <c r="F296" s="7" t="n"/>
      <c r="G296" s="8" t="n"/>
      <c r="H296" s="9">
        <f>IF(A296="","",SUMIF(Costs!$B:$B,A296,Costs!$D:$D))</f>
        <v/>
      </c>
      <c r="I296" s="9">
        <f>IF(A296="","",G296+H296)</f>
        <v/>
      </c>
      <c r="J296" s="8" t="n"/>
      <c r="L296" s="7" t="n"/>
      <c r="M296" s="8" t="n"/>
      <c r="N296" s="9">
        <f>IF(OR(A296="",M296=""),"",M296-I296)</f>
        <v/>
      </c>
      <c r="O296" s="10" t="n"/>
      <c r="P296" s="11">
        <f>IF(OR(A296="",F296=""),"",IF(L296="",TODAY(),L296)-F296)</f>
        <v/>
      </c>
    </row>
    <row r="297">
      <c r="F297" s="7" t="n"/>
      <c r="G297" s="8" t="n"/>
      <c r="H297" s="9">
        <f>IF(A297="","",SUMIF(Costs!$B:$B,A297,Costs!$D:$D))</f>
        <v/>
      </c>
      <c r="I297" s="9">
        <f>IF(A297="","",G297+H297)</f>
        <v/>
      </c>
      <c r="J297" s="8" t="n"/>
      <c r="L297" s="7" t="n"/>
      <c r="M297" s="8" t="n"/>
      <c r="N297" s="9">
        <f>IF(OR(A297="",M297=""),"",M297-I297)</f>
        <v/>
      </c>
      <c r="O297" s="10" t="n"/>
      <c r="P297" s="11">
        <f>IF(OR(A297="",F297=""),"",IF(L297="",TODAY(),L297)-F297)</f>
        <v/>
      </c>
    </row>
    <row r="298">
      <c r="F298" s="7" t="n"/>
      <c r="G298" s="8" t="n"/>
      <c r="H298" s="9">
        <f>IF(A298="","",SUMIF(Costs!$B:$B,A298,Costs!$D:$D))</f>
        <v/>
      </c>
      <c r="I298" s="9">
        <f>IF(A298="","",G298+H298)</f>
        <v/>
      </c>
      <c r="J298" s="8" t="n"/>
      <c r="L298" s="7" t="n"/>
      <c r="M298" s="8" t="n"/>
      <c r="N298" s="9">
        <f>IF(OR(A298="",M298=""),"",M298-I298)</f>
        <v/>
      </c>
      <c r="O298" s="10" t="n"/>
      <c r="P298" s="11">
        <f>IF(OR(A298="",F298=""),"",IF(L298="",TODAY(),L298)-F298)</f>
        <v/>
      </c>
    </row>
    <row r="299">
      <c r="F299" s="7" t="n"/>
      <c r="G299" s="8" t="n"/>
      <c r="H299" s="9">
        <f>IF(A299="","",SUMIF(Costs!$B:$B,A299,Costs!$D:$D))</f>
        <v/>
      </c>
      <c r="I299" s="9">
        <f>IF(A299="","",G299+H299)</f>
        <v/>
      </c>
      <c r="J299" s="8" t="n"/>
      <c r="L299" s="7" t="n"/>
      <c r="M299" s="8" t="n"/>
      <c r="N299" s="9">
        <f>IF(OR(A299="",M299=""),"",M299-I299)</f>
        <v/>
      </c>
      <c r="O299" s="10" t="n"/>
      <c r="P299" s="11">
        <f>IF(OR(A299="",F299=""),"",IF(L299="",TODAY(),L299)-F299)</f>
        <v/>
      </c>
    </row>
    <row r="300">
      <c r="F300" s="7" t="n"/>
      <c r="G300" s="8" t="n"/>
      <c r="H300" s="9">
        <f>IF(A300="","",SUMIF(Costs!$B:$B,A300,Costs!$D:$D))</f>
        <v/>
      </c>
      <c r="I300" s="9">
        <f>IF(A300="","",G300+H300)</f>
        <v/>
      </c>
      <c r="J300" s="8" t="n"/>
      <c r="L300" s="7" t="n"/>
      <c r="M300" s="8" t="n"/>
      <c r="N300" s="9">
        <f>IF(OR(A300="",M300=""),"",M300-I300)</f>
        <v/>
      </c>
      <c r="O300" s="10" t="n"/>
      <c r="P300" s="11">
        <f>IF(OR(A300="",F300=""),"",IF(L300="",TODAY(),L300)-F300)</f>
        <v/>
      </c>
    </row>
    <row r="301">
      <c r="F301" s="7" t="n"/>
      <c r="G301" s="8" t="n"/>
      <c r="H301" s="9">
        <f>IF(A301="","",SUMIF(Costs!$B:$B,A301,Costs!$D:$D))</f>
        <v/>
      </c>
      <c r="I301" s="9">
        <f>IF(A301="","",G301+H301)</f>
        <v/>
      </c>
      <c r="J301" s="8" t="n"/>
      <c r="L301" s="7" t="n"/>
      <c r="M301" s="8" t="n"/>
      <c r="N301" s="9">
        <f>IF(OR(A301="",M301=""),"",M301-I301)</f>
        <v/>
      </c>
      <c r="O301" s="10" t="n"/>
      <c r="P301" s="11">
        <f>IF(OR(A301="",F301=""),"",IF(L301="",TODAY(),L301)-F301)</f>
        <v/>
      </c>
    </row>
    <row r="302">
      <c r="F302" s="7" t="n"/>
      <c r="G302" s="8" t="n"/>
      <c r="H302" s="9">
        <f>IF(A302="","",SUMIF(Costs!$B:$B,A302,Costs!$D:$D))</f>
        <v/>
      </c>
      <c r="I302" s="9">
        <f>IF(A302="","",G302+H302)</f>
        <v/>
      </c>
      <c r="J302" s="8" t="n"/>
      <c r="L302" s="7" t="n"/>
      <c r="M302" s="8" t="n"/>
      <c r="N302" s="9">
        <f>IF(OR(A302="",M302=""),"",M302-I302)</f>
        <v/>
      </c>
      <c r="O302" s="10" t="n"/>
      <c r="P302" s="11">
        <f>IF(OR(A302="",F302=""),"",IF(L302="",TODAY(),L302)-F302)</f>
        <v/>
      </c>
    </row>
    <row r="303">
      <c r="F303" s="7" t="n"/>
      <c r="G303" s="8" t="n"/>
      <c r="H303" s="9">
        <f>IF(A303="","",SUMIF(Costs!$B:$B,A303,Costs!$D:$D))</f>
        <v/>
      </c>
      <c r="I303" s="9">
        <f>IF(A303="","",G303+H303)</f>
        <v/>
      </c>
      <c r="J303" s="8" t="n"/>
      <c r="L303" s="7" t="n"/>
      <c r="M303" s="8" t="n"/>
      <c r="N303" s="9">
        <f>IF(OR(A303="",M303=""),"",M303-I303)</f>
        <v/>
      </c>
      <c r="O303" s="10" t="n"/>
      <c r="P303" s="11">
        <f>IF(OR(A303="",F303=""),"",IF(L303="",TODAY(),L303)-F303)</f>
        <v/>
      </c>
    </row>
    <row r="304">
      <c r="F304" s="7" t="n"/>
      <c r="G304" s="8" t="n"/>
      <c r="H304" s="9">
        <f>IF(A304="","",SUMIF(Costs!$B:$B,A304,Costs!$D:$D))</f>
        <v/>
      </c>
      <c r="I304" s="9">
        <f>IF(A304="","",G304+H304)</f>
        <v/>
      </c>
      <c r="J304" s="8" t="n"/>
      <c r="L304" s="7" t="n"/>
      <c r="M304" s="8" t="n"/>
      <c r="N304" s="9">
        <f>IF(OR(A304="",M304=""),"",M304-I304)</f>
        <v/>
      </c>
      <c r="O304" s="10" t="n"/>
      <c r="P304" s="11">
        <f>IF(OR(A304="",F304=""),"",IF(L304="",TODAY(),L304)-F304)</f>
        <v/>
      </c>
    </row>
    <row r="305">
      <c r="F305" s="7" t="n"/>
      <c r="G305" s="8" t="n"/>
      <c r="H305" s="9">
        <f>IF(A305="","",SUMIF(Costs!$B:$B,A305,Costs!$D:$D))</f>
        <v/>
      </c>
      <c r="I305" s="9">
        <f>IF(A305="","",G305+H305)</f>
        <v/>
      </c>
      <c r="J305" s="8" t="n"/>
      <c r="L305" s="7" t="n"/>
      <c r="M305" s="8" t="n"/>
      <c r="N305" s="9">
        <f>IF(OR(A305="",M305=""),"",M305-I305)</f>
        <v/>
      </c>
      <c r="O305" s="10" t="n"/>
      <c r="P305" s="11">
        <f>IF(OR(A305="",F305=""),"",IF(L305="",TODAY(),L305)-F305)</f>
        <v/>
      </c>
    </row>
    <row r="306">
      <c r="F306" s="7" t="n"/>
      <c r="G306" s="8" t="n"/>
      <c r="H306" s="9">
        <f>IF(A306="","",SUMIF(Costs!$B:$B,A306,Costs!$D:$D))</f>
        <v/>
      </c>
      <c r="I306" s="9">
        <f>IF(A306="","",G306+H306)</f>
        <v/>
      </c>
      <c r="J306" s="8" t="n"/>
      <c r="L306" s="7" t="n"/>
      <c r="M306" s="8" t="n"/>
      <c r="N306" s="9">
        <f>IF(OR(A306="",M306=""),"",M306-I306)</f>
        <v/>
      </c>
      <c r="O306" s="10" t="n"/>
      <c r="P306" s="11">
        <f>IF(OR(A306="",F306=""),"",IF(L306="",TODAY(),L306)-F306)</f>
        <v/>
      </c>
    </row>
    <row r="307">
      <c r="F307" s="7" t="n"/>
      <c r="G307" s="8" t="n"/>
      <c r="H307" s="9">
        <f>IF(A307="","",SUMIF(Costs!$B:$B,A307,Costs!$D:$D))</f>
        <v/>
      </c>
      <c r="I307" s="9">
        <f>IF(A307="","",G307+H307)</f>
        <v/>
      </c>
      <c r="J307" s="8" t="n"/>
      <c r="L307" s="7" t="n"/>
      <c r="M307" s="8" t="n"/>
      <c r="N307" s="9">
        <f>IF(OR(A307="",M307=""),"",M307-I307)</f>
        <v/>
      </c>
      <c r="O307" s="10" t="n"/>
      <c r="P307" s="11">
        <f>IF(OR(A307="",F307=""),"",IF(L307="",TODAY(),L307)-F307)</f>
        <v/>
      </c>
    </row>
    <row r="308">
      <c r="F308" s="7" t="n"/>
      <c r="G308" s="8" t="n"/>
      <c r="H308" s="9">
        <f>IF(A308="","",SUMIF(Costs!$B:$B,A308,Costs!$D:$D))</f>
        <v/>
      </c>
      <c r="I308" s="9">
        <f>IF(A308="","",G308+H308)</f>
        <v/>
      </c>
      <c r="J308" s="8" t="n"/>
      <c r="L308" s="7" t="n"/>
      <c r="M308" s="8" t="n"/>
      <c r="N308" s="9">
        <f>IF(OR(A308="",M308=""),"",M308-I308)</f>
        <v/>
      </c>
      <c r="O308" s="10" t="n"/>
      <c r="P308" s="11">
        <f>IF(OR(A308="",F308=""),"",IF(L308="",TODAY(),L308)-F308)</f>
        <v/>
      </c>
    </row>
    <row r="309">
      <c r="F309" s="7" t="n"/>
      <c r="G309" s="8" t="n"/>
      <c r="H309" s="9">
        <f>IF(A309="","",SUMIF(Costs!$B:$B,A309,Costs!$D:$D))</f>
        <v/>
      </c>
      <c r="I309" s="9">
        <f>IF(A309="","",G309+H309)</f>
        <v/>
      </c>
      <c r="J309" s="8" t="n"/>
      <c r="L309" s="7" t="n"/>
      <c r="M309" s="8" t="n"/>
      <c r="N309" s="9">
        <f>IF(OR(A309="",M309=""),"",M309-I309)</f>
        <v/>
      </c>
      <c r="O309" s="10" t="n"/>
      <c r="P309" s="11">
        <f>IF(OR(A309="",F309=""),"",IF(L309="",TODAY(),L309)-F309)</f>
        <v/>
      </c>
    </row>
    <row r="310">
      <c r="F310" s="7" t="n"/>
      <c r="G310" s="8" t="n"/>
      <c r="H310" s="9">
        <f>IF(A310="","",SUMIF(Costs!$B:$B,A310,Costs!$D:$D))</f>
        <v/>
      </c>
      <c r="I310" s="9">
        <f>IF(A310="","",G310+H310)</f>
        <v/>
      </c>
      <c r="J310" s="8" t="n"/>
      <c r="L310" s="7" t="n"/>
      <c r="M310" s="8" t="n"/>
      <c r="N310" s="9">
        <f>IF(OR(A310="",M310=""),"",M310-I310)</f>
        <v/>
      </c>
      <c r="O310" s="10" t="n"/>
      <c r="P310" s="11">
        <f>IF(OR(A310="",F310=""),"",IF(L310="",TODAY(),L310)-F310)</f>
        <v/>
      </c>
    </row>
    <row r="311">
      <c r="F311" s="7" t="n"/>
      <c r="G311" s="8" t="n"/>
      <c r="H311" s="9">
        <f>IF(A311="","",SUMIF(Costs!$B:$B,A311,Costs!$D:$D))</f>
        <v/>
      </c>
      <c r="I311" s="9">
        <f>IF(A311="","",G311+H311)</f>
        <v/>
      </c>
      <c r="J311" s="8" t="n"/>
      <c r="L311" s="7" t="n"/>
      <c r="M311" s="8" t="n"/>
      <c r="N311" s="9">
        <f>IF(OR(A311="",M311=""),"",M311-I311)</f>
        <v/>
      </c>
      <c r="O311" s="10" t="n"/>
      <c r="P311" s="11">
        <f>IF(OR(A311="",F311=""),"",IF(L311="",TODAY(),L311)-F311)</f>
        <v/>
      </c>
    </row>
    <row r="312">
      <c r="F312" s="7" t="n"/>
      <c r="G312" s="8" t="n"/>
      <c r="H312" s="9">
        <f>IF(A312="","",SUMIF(Costs!$B:$B,A312,Costs!$D:$D))</f>
        <v/>
      </c>
      <c r="I312" s="9">
        <f>IF(A312="","",G312+H312)</f>
        <v/>
      </c>
      <c r="J312" s="8" t="n"/>
      <c r="L312" s="7" t="n"/>
      <c r="M312" s="8" t="n"/>
      <c r="N312" s="9">
        <f>IF(OR(A312="",M312=""),"",M312-I312)</f>
        <v/>
      </c>
      <c r="O312" s="10" t="n"/>
      <c r="P312" s="11">
        <f>IF(OR(A312="",F312=""),"",IF(L312="",TODAY(),L312)-F312)</f>
        <v/>
      </c>
    </row>
    <row r="313">
      <c r="F313" s="7" t="n"/>
      <c r="G313" s="8" t="n"/>
      <c r="H313" s="9">
        <f>IF(A313="","",SUMIF(Costs!$B:$B,A313,Costs!$D:$D))</f>
        <v/>
      </c>
      <c r="I313" s="9">
        <f>IF(A313="","",G313+H313)</f>
        <v/>
      </c>
      <c r="J313" s="8" t="n"/>
      <c r="L313" s="7" t="n"/>
      <c r="M313" s="8" t="n"/>
      <c r="N313" s="9">
        <f>IF(OR(A313="",M313=""),"",M313-I313)</f>
        <v/>
      </c>
      <c r="O313" s="10" t="n"/>
      <c r="P313" s="11">
        <f>IF(OR(A313="",F313=""),"",IF(L313="",TODAY(),L313)-F313)</f>
        <v/>
      </c>
    </row>
    <row r="314">
      <c r="F314" s="7" t="n"/>
      <c r="G314" s="8" t="n"/>
      <c r="H314" s="9">
        <f>IF(A314="","",SUMIF(Costs!$B:$B,A314,Costs!$D:$D))</f>
        <v/>
      </c>
      <c r="I314" s="9">
        <f>IF(A314="","",G314+H314)</f>
        <v/>
      </c>
      <c r="J314" s="8" t="n"/>
      <c r="L314" s="7" t="n"/>
      <c r="M314" s="8" t="n"/>
      <c r="N314" s="9">
        <f>IF(OR(A314="",M314=""),"",M314-I314)</f>
        <v/>
      </c>
      <c r="O314" s="10" t="n"/>
      <c r="P314" s="11">
        <f>IF(OR(A314="",F314=""),"",IF(L314="",TODAY(),L314)-F314)</f>
        <v/>
      </c>
    </row>
    <row r="315">
      <c r="F315" s="7" t="n"/>
      <c r="G315" s="8" t="n"/>
      <c r="H315" s="9">
        <f>IF(A315="","",SUMIF(Costs!$B:$B,A315,Costs!$D:$D))</f>
        <v/>
      </c>
      <c r="I315" s="9">
        <f>IF(A315="","",G315+H315)</f>
        <v/>
      </c>
      <c r="J315" s="8" t="n"/>
      <c r="L315" s="7" t="n"/>
      <c r="M315" s="8" t="n"/>
      <c r="N315" s="9">
        <f>IF(OR(A315="",M315=""),"",M315-I315)</f>
        <v/>
      </c>
      <c r="O315" s="10" t="n"/>
      <c r="P315" s="11">
        <f>IF(OR(A315="",F315=""),"",IF(L315="",TODAY(),L315)-F315)</f>
        <v/>
      </c>
    </row>
    <row r="316">
      <c r="F316" s="7" t="n"/>
      <c r="G316" s="8" t="n"/>
      <c r="H316" s="9">
        <f>IF(A316="","",SUMIF(Costs!$B:$B,A316,Costs!$D:$D))</f>
        <v/>
      </c>
      <c r="I316" s="9">
        <f>IF(A316="","",G316+H316)</f>
        <v/>
      </c>
      <c r="J316" s="8" t="n"/>
      <c r="L316" s="7" t="n"/>
      <c r="M316" s="8" t="n"/>
      <c r="N316" s="9">
        <f>IF(OR(A316="",M316=""),"",M316-I316)</f>
        <v/>
      </c>
      <c r="O316" s="10" t="n"/>
      <c r="P316" s="11">
        <f>IF(OR(A316="",F316=""),"",IF(L316="",TODAY(),L316)-F316)</f>
        <v/>
      </c>
    </row>
    <row r="317">
      <c r="F317" s="7" t="n"/>
      <c r="G317" s="8" t="n"/>
      <c r="H317" s="9">
        <f>IF(A317="","",SUMIF(Costs!$B:$B,A317,Costs!$D:$D))</f>
        <v/>
      </c>
      <c r="I317" s="9">
        <f>IF(A317="","",G317+H317)</f>
        <v/>
      </c>
      <c r="J317" s="8" t="n"/>
      <c r="L317" s="7" t="n"/>
      <c r="M317" s="8" t="n"/>
      <c r="N317" s="9">
        <f>IF(OR(A317="",M317=""),"",M317-I317)</f>
        <v/>
      </c>
      <c r="O317" s="10" t="n"/>
      <c r="P317" s="11">
        <f>IF(OR(A317="",F317=""),"",IF(L317="",TODAY(),L317)-F317)</f>
        <v/>
      </c>
    </row>
    <row r="318">
      <c r="F318" s="7" t="n"/>
      <c r="G318" s="8" t="n"/>
      <c r="H318" s="9">
        <f>IF(A318="","",SUMIF(Costs!$B:$B,A318,Costs!$D:$D))</f>
        <v/>
      </c>
      <c r="I318" s="9">
        <f>IF(A318="","",G318+H318)</f>
        <v/>
      </c>
      <c r="J318" s="8" t="n"/>
      <c r="L318" s="7" t="n"/>
      <c r="M318" s="8" t="n"/>
      <c r="N318" s="9">
        <f>IF(OR(A318="",M318=""),"",M318-I318)</f>
        <v/>
      </c>
      <c r="O318" s="10" t="n"/>
      <c r="P318" s="11">
        <f>IF(OR(A318="",F318=""),"",IF(L318="",TODAY(),L318)-F318)</f>
        <v/>
      </c>
    </row>
    <row r="319">
      <c r="F319" s="7" t="n"/>
      <c r="G319" s="8" t="n"/>
      <c r="H319" s="9">
        <f>IF(A319="","",SUMIF(Costs!$B:$B,A319,Costs!$D:$D))</f>
        <v/>
      </c>
      <c r="I319" s="9">
        <f>IF(A319="","",G319+H319)</f>
        <v/>
      </c>
      <c r="J319" s="8" t="n"/>
      <c r="L319" s="7" t="n"/>
      <c r="M319" s="8" t="n"/>
      <c r="N319" s="9">
        <f>IF(OR(A319="",M319=""),"",M319-I319)</f>
        <v/>
      </c>
      <c r="O319" s="10" t="n"/>
      <c r="P319" s="11">
        <f>IF(OR(A319="",F319=""),"",IF(L319="",TODAY(),L319)-F319)</f>
        <v/>
      </c>
    </row>
    <row r="320">
      <c r="F320" s="7" t="n"/>
      <c r="G320" s="8" t="n"/>
      <c r="H320" s="9">
        <f>IF(A320="","",SUMIF(Costs!$B:$B,A320,Costs!$D:$D))</f>
        <v/>
      </c>
      <c r="I320" s="9">
        <f>IF(A320="","",G320+H320)</f>
        <v/>
      </c>
      <c r="J320" s="8" t="n"/>
      <c r="L320" s="7" t="n"/>
      <c r="M320" s="8" t="n"/>
      <c r="N320" s="9">
        <f>IF(OR(A320="",M320=""),"",M320-I320)</f>
        <v/>
      </c>
      <c r="O320" s="10" t="n"/>
      <c r="P320" s="11">
        <f>IF(OR(A320="",F320=""),"",IF(L320="",TODAY(),L320)-F320)</f>
        <v/>
      </c>
    </row>
    <row r="321">
      <c r="F321" s="7" t="n"/>
      <c r="G321" s="8" t="n"/>
      <c r="H321" s="9">
        <f>IF(A321="","",SUMIF(Costs!$B:$B,A321,Costs!$D:$D))</f>
        <v/>
      </c>
      <c r="I321" s="9">
        <f>IF(A321="","",G321+H321)</f>
        <v/>
      </c>
      <c r="J321" s="8" t="n"/>
      <c r="L321" s="7" t="n"/>
      <c r="M321" s="8" t="n"/>
      <c r="N321" s="9">
        <f>IF(OR(A321="",M321=""),"",M321-I321)</f>
        <v/>
      </c>
      <c r="O321" s="10" t="n"/>
      <c r="P321" s="11">
        <f>IF(OR(A321="",F321=""),"",IF(L321="",TODAY(),L321)-F321)</f>
        <v/>
      </c>
    </row>
    <row r="322">
      <c r="F322" s="7" t="n"/>
      <c r="G322" s="8" t="n"/>
      <c r="H322" s="9">
        <f>IF(A322="","",SUMIF(Costs!$B:$B,A322,Costs!$D:$D))</f>
        <v/>
      </c>
      <c r="I322" s="9">
        <f>IF(A322="","",G322+H322)</f>
        <v/>
      </c>
      <c r="J322" s="8" t="n"/>
      <c r="L322" s="7" t="n"/>
      <c r="M322" s="8" t="n"/>
      <c r="N322" s="9">
        <f>IF(OR(A322="",M322=""),"",M322-I322)</f>
        <v/>
      </c>
      <c r="O322" s="10" t="n"/>
      <c r="P322" s="11">
        <f>IF(OR(A322="",F322=""),"",IF(L322="",TODAY(),L322)-F322)</f>
        <v/>
      </c>
    </row>
    <row r="323">
      <c r="F323" s="7" t="n"/>
      <c r="G323" s="8" t="n"/>
      <c r="H323" s="9">
        <f>IF(A323="","",SUMIF(Costs!$B:$B,A323,Costs!$D:$D))</f>
        <v/>
      </c>
      <c r="I323" s="9">
        <f>IF(A323="","",G323+H323)</f>
        <v/>
      </c>
      <c r="J323" s="8" t="n"/>
      <c r="L323" s="7" t="n"/>
      <c r="M323" s="8" t="n"/>
      <c r="N323" s="9">
        <f>IF(OR(A323="",M323=""),"",M323-I323)</f>
        <v/>
      </c>
      <c r="O323" s="10" t="n"/>
      <c r="P323" s="11">
        <f>IF(OR(A323="",F323=""),"",IF(L323="",TODAY(),L323)-F323)</f>
        <v/>
      </c>
    </row>
    <row r="324">
      <c r="F324" s="7" t="n"/>
      <c r="G324" s="8" t="n"/>
      <c r="H324" s="9">
        <f>IF(A324="","",SUMIF(Costs!$B:$B,A324,Costs!$D:$D))</f>
        <v/>
      </c>
      <c r="I324" s="9">
        <f>IF(A324="","",G324+H324)</f>
        <v/>
      </c>
      <c r="J324" s="8" t="n"/>
      <c r="L324" s="7" t="n"/>
      <c r="M324" s="8" t="n"/>
      <c r="N324" s="9">
        <f>IF(OR(A324="",M324=""),"",M324-I324)</f>
        <v/>
      </c>
      <c r="O324" s="10" t="n"/>
      <c r="P324" s="11">
        <f>IF(OR(A324="",F324=""),"",IF(L324="",TODAY(),L324)-F324)</f>
        <v/>
      </c>
    </row>
    <row r="325">
      <c r="F325" s="7" t="n"/>
      <c r="G325" s="8" t="n"/>
      <c r="H325" s="9">
        <f>IF(A325="","",SUMIF(Costs!$B:$B,A325,Costs!$D:$D))</f>
        <v/>
      </c>
      <c r="I325" s="9">
        <f>IF(A325="","",G325+H325)</f>
        <v/>
      </c>
      <c r="J325" s="8" t="n"/>
      <c r="L325" s="7" t="n"/>
      <c r="M325" s="8" t="n"/>
      <c r="N325" s="9">
        <f>IF(OR(A325="",M325=""),"",M325-I325)</f>
        <v/>
      </c>
      <c r="O325" s="10" t="n"/>
      <c r="P325" s="11">
        <f>IF(OR(A325="",F325=""),"",IF(L325="",TODAY(),L325)-F325)</f>
        <v/>
      </c>
    </row>
    <row r="326">
      <c r="F326" s="7" t="n"/>
      <c r="G326" s="8" t="n"/>
      <c r="H326" s="9">
        <f>IF(A326="","",SUMIF(Costs!$B:$B,A326,Costs!$D:$D))</f>
        <v/>
      </c>
      <c r="I326" s="9">
        <f>IF(A326="","",G326+H326)</f>
        <v/>
      </c>
      <c r="J326" s="8" t="n"/>
      <c r="L326" s="7" t="n"/>
      <c r="M326" s="8" t="n"/>
      <c r="N326" s="9">
        <f>IF(OR(A326="",M326=""),"",M326-I326)</f>
        <v/>
      </c>
      <c r="O326" s="10" t="n"/>
      <c r="P326" s="11">
        <f>IF(OR(A326="",F326=""),"",IF(L326="",TODAY(),L326)-F326)</f>
        <v/>
      </c>
    </row>
    <row r="327">
      <c r="F327" s="7" t="n"/>
      <c r="G327" s="8" t="n"/>
      <c r="H327" s="9">
        <f>IF(A327="","",SUMIF(Costs!$B:$B,A327,Costs!$D:$D))</f>
        <v/>
      </c>
      <c r="I327" s="9">
        <f>IF(A327="","",G327+H327)</f>
        <v/>
      </c>
      <c r="J327" s="8" t="n"/>
      <c r="L327" s="7" t="n"/>
      <c r="M327" s="8" t="n"/>
      <c r="N327" s="9">
        <f>IF(OR(A327="",M327=""),"",M327-I327)</f>
        <v/>
      </c>
      <c r="O327" s="10" t="n"/>
      <c r="P327" s="11">
        <f>IF(OR(A327="",F327=""),"",IF(L327="",TODAY(),L327)-F327)</f>
        <v/>
      </c>
    </row>
    <row r="328">
      <c r="F328" s="7" t="n"/>
      <c r="G328" s="8" t="n"/>
      <c r="H328" s="9">
        <f>IF(A328="","",SUMIF(Costs!$B:$B,A328,Costs!$D:$D))</f>
        <v/>
      </c>
      <c r="I328" s="9">
        <f>IF(A328="","",G328+H328)</f>
        <v/>
      </c>
      <c r="J328" s="8" t="n"/>
      <c r="L328" s="7" t="n"/>
      <c r="M328" s="8" t="n"/>
      <c r="N328" s="9">
        <f>IF(OR(A328="",M328=""),"",M328-I328)</f>
        <v/>
      </c>
      <c r="O328" s="10" t="n"/>
      <c r="P328" s="11">
        <f>IF(OR(A328="",F328=""),"",IF(L328="",TODAY(),L328)-F328)</f>
        <v/>
      </c>
    </row>
    <row r="329">
      <c r="F329" s="7" t="n"/>
      <c r="G329" s="8" t="n"/>
      <c r="H329" s="9">
        <f>IF(A329="","",SUMIF(Costs!$B:$B,A329,Costs!$D:$D))</f>
        <v/>
      </c>
      <c r="I329" s="9">
        <f>IF(A329="","",G329+H329)</f>
        <v/>
      </c>
      <c r="J329" s="8" t="n"/>
      <c r="L329" s="7" t="n"/>
      <c r="M329" s="8" t="n"/>
      <c r="N329" s="9">
        <f>IF(OR(A329="",M329=""),"",M329-I329)</f>
        <v/>
      </c>
      <c r="O329" s="10" t="n"/>
      <c r="P329" s="11">
        <f>IF(OR(A329="",F329=""),"",IF(L329="",TODAY(),L329)-F329)</f>
        <v/>
      </c>
    </row>
    <row r="330">
      <c r="F330" s="7" t="n"/>
      <c r="G330" s="8" t="n"/>
      <c r="H330" s="9">
        <f>IF(A330="","",SUMIF(Costs!$B:$B,A330,Costs!$D:$D))</f>
        <v/>
      </c>
      <c r="I330" s="9">
        <f>IF(A330="","",G330+H330)</f>
        <v/>
      </c>
      <c r="J330" s="8" t="n"/>
      <c r="L330" s="7" t="n"/>
      <c r="M330" s="8" t="n"/>
      <c r="N330" s="9">
        <f>IF(OR(A330="",M330=""),"",M330-I330)</f>
        <v/>
      </c>
      <c r="O330" s="10" t="n"/>
      <c r="P330" s="11">
        <f>IF(OR(A330="",F330=""),"",IF(L330="",TODAY(),L330)-F330)</f>
        <v/>
      </c>
    </row>
    <row r="331">
      <c r="F331" s="7" t="n"/>
      <c r="G331" s="8" t="n"/>
      <c r="H331" s="9">
        <f>IF(A331="","",SUMIF(Costs!$B:$B,A331,Costs!$D:$D))</f>
        <v/>
      </c>
      <c r="I331" s="9">
        <f>IF(A331="","",G331+H331)</f>
        <v/>
      </c>
      <c r="J331" s="8" t="n"/>
      <c r="L331" s="7" t="n"/>
      <c r="M331" s="8" t="n"/>
      <c r="N331" s="9">
        <f>IF(OR(A331="",M331=""),"",M331-I331)</f>
        <v/>
      </c>
      <c r="O331" s="10" t="n"/>
      <c r="P331" s="11">
        <f>IF(OR(A331="",F331=""),"",IF(L331="",TODAY(),L331)-F331)</f>
        <v/>
      </c>
    </row>
    <row r="332">
      <c r="F332" s="7" t="n"/>
      <c r="G332" s="8" t="n"/>
      <c r="H332" s="9">
        <f>IF(A332="","",SUMIF(Costs!$B:$B,A332,Costs!$D:$D))</f>
        <v/>
      </c>
      <c r="I332" s="9">
        <f>IF(A332="","",G332+H332)</f>
        <v/>
      </c>
      <c r="J332" s="8" t="n"/>
      <c r="L332" s="7" t="n"/>
      <c r="M332" s="8" t="n"/>
      <c r="N332" s="9">
        <f>IF(OR(A332="",M332=""),"",M332-I332)</f>
        <v/>
      </c>
      <c r="O332" s="10" t="n"/>
      <c r="P332" s="11">
        <f>IF(OR(A332="",F332=""),"",IF(L332="",TODAY(),L332)-F332)</f>
        <v/>
      </c>
    </row>
    <row r="333">
      <c r="F333" s="7" t="n"/>
      <c r="G333" s="8" t="n"/>
      <c r="H333" s="9">
        <f>IF(A333="","",SUMIF(Costs!$B:$B,A333,Costs!$D:$D))</f>
        <v/>
      </c>
      <c r="I333" s="9">
        <f>IF(A333="","",G333+H333)</f>
        <v/>
      </c>
      <c r="J333" s="8" t="n"/>
      <c r="L333" s="7" t="n"/>
      <c r="M333" s="8" t="n"/>
      <c r="N333" s="9">
        <f>IF(OR(A333="",M333=""),"",M333-I333)</f>
        <v/>
      </c>
      <c r="O333" s="10" t="n"/>
      <c r="P333" s="11">
        <f>IF(OR(A333="",F333=""),"",IF(L333="",TODAY(),L333)-F333)</f>
        <v/>
      </c>
    </row>
    <row r="334">
      <c r="F334" s="7" t="n"/>
      <c r="G334" s="8" t="n"/>
      <c r="H334" s="9">
        <f>IF(A334="","",SUMIF(Costs!$B:$B,A334,Costs!$D:$D))</f>
        <v/>
      </c>
      <c r="I334" s="9">
        <f>IF(A334="","",G334+H334)</f>
        <v/>
      </c>
      <c r="J334" s="8" t="n"/>
      <c r="L334" s="7" t="n"/>
      <c r="M334" s="8" t="n"/>
      <c r="N334" s="9">
        <f>IF(OR(A334="",M334=""),"",M334-I334)</f>
        <v/>
      </c>
      <c r="O334" s="10" t="n"/>
      <c r="P334" s="11">
        <f>IF(OR(A334="",F334=""),"",IF(L334="",TODAY(),L334)-F334)</f>
        <v/>
      </c>
    </row>
    <row r="335">
      <c r="F335" s="7" t="n"/>
      <c r="G335" s="8" t="n"/>
      <c r="H335" s="9">
        <f>IF(A335="","",SUMIF(Costs!$B:$B,A335,Costs!$D:$D))</f>
        <v/>
      </c>
      <c r="I335" s="9">
        <f>IF(A335="","",G335+H335)</f>
        <v/>
      </c>
      <c r="J335" s="8" t="n"/>
      <c r="L335" s="7" t="n"/>
      <c r="M335" s="8" t="n"/>
      <c r="N335" s="9">
        <f>IF(OR(A335="",M335=""),"",M335-I335)</f>
        <v/>
      </c>
      <c r="O335" s="10" t="n"/>
      <c r="P335" s="11">
        <f>IF(OR(A335="",F335=""),"",IF(L335="",TODAY(),L335)-F335)</f>
        <v/>
      </c>
    </row>
    <row r="336">
      <c r="F336" s="7" t="n"/>
      <c r="G336" s="8" t="n"/>
      <c r="H336" s="9">
        <f>IF(A336="","",SUMIF(Costs!$B:$B,A336,Costs!$D:$D))</f>
        <v/>
      </c>
      <c r="I336" s="9">
        <f>IF(A336="","",G336+H336)</f>
        <v/>
      </c>
      <c r="J336" s="8" t="n"/>
      <c r="L336" s="7" t="n"/>
      <c r="M336" s="8" t="n"/>
      <c r="N336" s="9">
        <f>IF(OR(A336="",M336=""),"",M336-I336)</f>
        <v/>
      </c>
      <c r="O336" s="10" t="n"/>
      <c r="P336" s="11">
        <f>IF(OR(A336="",F336=""),"",IF(L336="",TODAY(),L336)-F336)</f>
        <v/>
      </c>
    </row>
    <row r="337">
      <c r="F337" s="7" t="n"/>
      <c r="G337" s="8" t="n"/>
      <c r="H337" s="9">
        <f>IF(A337="","",SUMIF(Costs!$B:$B,A337,Costs!$D:$D))</f>
        <v/>
      </c>
      <c r="I337" s="9">
        <f>IF(A337="","",G337+H337)</f>
        <v/>
      </c>
      <c r="J337" s="8" t="n"/>
      <c r="L337" s="7" t="n"/>
      <c r="M337" s="8" t="n"/>
      <c r="N337" s="9">
        <f>IF(OR(A337="",M337=""),"",M337-I337)</f>
        <v/>
      </c>
      <c r="O337" s="10" t="n"/>
      <c r="P337" s="11">
        <f>IF(OR(A337="",F337=""),"",IF(L337="",TODAY(),L337)-F337)</f>
        <v/>
      </c>
    </row>
    <row r="338">
      <c r="F338" s="7" t="n"/>
      <c r="G338" s="8" t="n"/>
      <c r="H338" s="9">
        <f>IF(A338="","",SUMIF(Costs!$B:$B,A338,Costs!$D:$D))</f>
        <v/>
      </c>
      <c r="I338" s="9">
        <f>IF(A338="","",G338+H338)</f>
        <v/>
      </c>
      <c r="J338" s="8" t="n"/>
      <c r="L338" s="7" t="n"/>
      <c r="M338" s="8" t="n"/>
      <c r="N338" s="9">
        <f>IF(OR(A338="",M338=""),"",M338-I338)</f>
        <v/>
      </c>
      <c r="O338" s="10" t="n"/>
      <c r="P338" s="11">
        <f>IF(OR(A338="",F338=""),"",IF(L338="",TODAY(),L338)-F338)</f>
        <v/>
      </c>
    </row>
    <row r="339">
      <c r="F339" s="7" t="n"/>
      <c r="G339" s="8" t="n"/>
      <c r="H339" s="9">
        <f>IF(A339="","",SUMIF(Costs!$B:$B,A339,Costs!$D:$D))</f>
        <v/>
      </c>
      <c r="I339" s="9">
        <f>IF(A339="","",G339+H339)</f>
        <v/>
      </c>
      <c r="J339" s="8" t="n"/>
      <c r="L339" s="7" t="n"/>
      <c r="M339" s="8" t="n"/>
      <c r="N339" s="9">
        <f>IF(OR(A339="",M339=""),"",M339-I339)</f>
        <v/>
      </c>
      <c r="O339" s="10" t="n"/>
      <c r="P339" s="11">
        <f>IF(OR(A339="",F339=""),"",IF(L339="",TODAY(),L339)-F339)</f>
        <v/>
      </c>
    </row>
    <row r="340">
      <c r="F340" s="7" t="n"/>
      <c r="G340" s="8" t="n"/>
      <c r="H340" s="9">
        <f>IF(A340="","",SUMIF(Costs!$B:$B,A340,Costs!$D:$D))</f>
        <v/>
      </c>
      <c r="I340" s="9">
        <f>IF(A340="","",G340+H340)</f>
        <v/>
      </c>
      <c r="J340" s="8" t="n"/>
      <c r="L340" s="7" t="n"/>
      <c r="M340" s="8" t="n"/>
      <c r="N340" s="9">
        <f>IF(OR(A340="",M340=""),"",M340-I340)</f>
        <v/>
      </c>
      <c r="O340" s="10" t="n"/>
      <c r="P340" s="11">
        <f>IF(OR(A340="",F340=""),"",IF(L340="",TODAY(),L340)-F340)</f>
        <v/>
      </c>
    </row>
    <row r="341">
      <c r="F341" s="7" t="n"/>
      <c r="G341" s="8" t="n"/>
      <c r="H341" s="9">
        <f>IF(A341="","",SUMIF(Costs!$B:$B,A341,Costs!$D:$D))</f>
        <v/>
      </c>
      <c r="I341" s="9">
        <f>IF(A341="","",G341+H341)</f>
        <v/>
      </c>
      <c r="J341" s="8" t="n"/>
      <c r="L341" s="7" t="n"/>
      <c r="M341" s="8" t="n"/>
      <c r="N341" s="9">
        <f>IF(OR(A341="",M341=""),"",M341-I341)</f>
        <v/>
      </c>
      <c r="O341" s="10" t="n"/>
      <c r="P341" s="11">
        <f>IF(OR(A341="",F341=""),"",IF(L341="",TODAY(),L341)-F341)</f>
        <v/>
      </c>
    </row>
    <row r="342">
      <c r="F342" s="7" t="n"/>
      <c r="G342" s="8" t="n"/>
      <c r="H342" s="9">
        <f>IF(A342="","",SUMIF(Costs!$B:$B,A342,Costs!$D:$D))</f>
        <v/>
      </c>
      <c r="I342" s="9">
        <f>IF(A342="","",G342+H342)</f>
        <v/>
      </c>
      <c r="J342" s="8" t="n"/>
      <c r="L342" s="7" t="n"/>
      <c r="M342" s="8" t="n"/>
      <c r="N342" s="9">
        <f>IF(OR(A342="",M342=""),"",M342-I342)</f>
        <v/>
      </c>
      <c r="O342" s="10" t="n"/>
      <c r="P342" s="11">
        <f>IF(OR(A342="",F342=""),"",IF(L342="",TODAY(),L342)-F342)</f>
        <v/>
      </c>
    </row>
    <row r="343">
      <c r="F343" s="7" t="n"/>
      <c r="G343" s="8" t="n"/>
      <c r="H343" s="9">
        <f>IF(A343="","",SUMIF(Costs!$B:$B,A343,Costs!$D:$D))</f>
        <v/>
      </c>
      <c r="I343" s="9">
        <f>IF(A343="","",G343+H343)</f>
        <v/>
      </c>
      <c r="J343" s="8" t="n"/>
      <c r="L343" s="7" t="n"/>
      <c r="M343" s="8" t="n"/>
      <c r="N343" s="9">
        <f>IF(OR(A343="",M343=""),"",M343-I343)</f>
        <v/>
      </c>
      <c r="O343" s="10" t="n"/>
      <c r="P343" s="11">
        <f>IF(OR(A343="",F343=""),"",IF(L343="",TODAY(),L343)-F343)</f>
        <v/>
      </c>
    </row>
    <row r="344">
      <c r="F344" s="7" t="n"/>
      <c r="G344" s="8" t="n"/>
      <c r="H344" s="9">
        <f>IF(A344="","",SUMIF(Costs!$B:$B,A344,Costs!$D:$D))</f>
        <v/>
      </c>
      <c r="I344" s="9">
        <f>IF(A344="","",G344+H344)</f>
        <v/>
      </c>
      <c r="J344" s="8" t="n"/>
      <c r="L344" s="7" t="n"/>
      <c r="M344" s="8" t="n"/>
      <c r="N344" s="9">
        <f>IF(OR(A344="",M344=""),"",M344-I344)</f>
        <v/>
      </c>
      <c r="O344" s="10" t="n"/>
      <c r="P344" s="11">
        <f>IF(OR(A344="",F344=""),"",IF(L344="",TODAY(),L344)-F344)</f>
        <v/>
      </c>
    </row>
    <row r="345">
      <c r="F345" s="7" t="n"/>
      <c r="G345" s="8" t="n"/>
      <c r="H345" s="9">
        <f>IF(A345="","",SUMIF(Costs!$B:$B,A345,Costs!$D:$D))</f>
        <v/>
      </c>
      <c r="I345" s="9">
        <f>IF(A345="","",G345+H345)</f>
        <v/>
      </c>
      <c r="J345" s="8" t="n"/>
      <c r="L345" s="7" t="n"/>
      <c r="M345" s="8" t="n"/>
      <c r="N345" s="9">
        <f>IF(OR(A345="",M345=""),"",M345-I345)</f>
        <v/>
      </c>
      <c r="O345" s="10" t="n"/>
      <c r="P345" s="11">
        <f>IF(OR(A345="",F345=""),"",IF(L345="",TODAY(),L345)-F345)</f>
        <v/>
      </c>
    </row>
    <row r="346">
      <c r="F346" s="7" t="n"/>
      <c r="G346" s="8" t="n"/>
      <c r="H346" s="9">
        <f>IF(A346="","",SUMIF(Costs!$B:$B,A346,Costs!$D:$D))</f>
        <v/>
      </c>
      <c r="I346" s="9">
        <f>IF(A346="","",G346+H346)</f>
        <v/>
      </c>
      <c r="J346" s="8" t="n"/>
      <c r="L346" s="7" t="n"/>
      <c r="M346" s="8" t="n"/>
      <c r="N346" s="9">
        <f>IF(OR(A346="",M346=""),"",M346-I346)</f>
        <v/>
      </c>
      <c r="O346" s="10" t="n"/>
      <c r="P346" s="11">
        <f>IF(OR(A346="",F346=""),"",IF(L346="",TODAY(),L346)-F346)</f>
        <v/>
      </c>
    </row>
    <row r="347">
      <c r="F347" s="7" t="n"/>
      <c r="G347" s="8" t="n"/>
      <c r="H347" s="9">
        <f>IF(A347="","",SUMIF(Costs!$B:$B,A347,Costs!$D:$D))</f>
        <v/>
      </c>
      <c r="I347" s="9">
        <f>IF(A347="","",G347+H347)</f>
        <v/>
      </c>
      <c r="J347" s="8" t="n"/>
      <c r="L347" s="7" t="n"/>
      <c r="M347" s="8" t="n"/>
      <c r="N347" s="9">
        <f>IF(OR(A347="",M347=""),"",M347-I347)</f>
        <v/>
      </c>
      <c r="O347" s="10" t="n"/>
      <c r="P347" s="11">
        <f>IF(OR(A347="",F347=""),"",IF(L347="",TODAY(),L347)-F347)</f>
        <v/>
      </c>
    </row>
    <row r="348">
      <c r="F348" s="7" t="n"/>
      <c r="G348" s="8" t="n"/>
      <c r="H348" s="9">
        <f>IF(A348="","",SUMIF(Costs!$B:$B,A348,Costs!$D:$D))</f>
        <v/>
      </c>
      <c r="I348" s="9">
        <f>IF(A348="","",G348+H348)</f>
        <v/>
      </c>
      <c r="J348" s="8" t="n"/>
      <c r="L348" s="7" t="n"/>
      <c r="M348" s="8" t="n"/>
      <c r="N348" s="9">
        <f>IF(OR(A348="",M348=""),"",M348-I348)</f>
        <v/>
      </c>
      <c r="O348" s="10" t="n"/>
      <c r="P348" s="11">
        <f>IF(OR(A348="",F348=""),"",IF(L348="",TODAY(),L348)-F348)</f>
        <v/>
      </c>
    </row>
    <row r="349">
      <c r="F349" s="7" t="n"/>
      <c r="G349" s="8" t="n"/>
      <c r="H349" s="9">
        <f>IF(A349="","",SUMIF(Costs!$B:$B,A349,Costs!$D:$D))</f>
        <v/>
      </c>
      <c r="I349" s="9">
        <f>IF(A349="","",G349+H349)</f>
        <v/>
      </c>
      <c r="J349" s="8" t="n"/>
      <c r="L349" s="7" t="n"/>
      <c r="M349" s="8" t="n"/>
      <c r="N349" s="9">
        <f>IF(OR(A349="",M349=""),"",M349-I349)</f>
        <v/>
      </c>
      <c r="O349" s="10" t="n"/>
      <c r="P349" s="11">
        <f>IF(OR(A349="",F349=""),"",IF(L349="",TODAY(),L349)-F349)</f>
        <v/>
      </c>
    </row>
    <row r="350">
      <c r="F350" s="7" t="n"/>
      <c r="G350" s="8" t="n"/>
      <c r="H350" s="9">
        <f>IF(A350="","",SUMIF(Costs!$B:$B,A350,Costs!$D:$D))</f>
        <v/>
      </c>
      <c r="I350" s="9">
        <f>IF(A350="","",G350+H350)</f>
        <v/>
      </c>
      <c r="J350" s="8" t="n"/>
      <c r="L350" s="7" t="n"/>
      <c r="M350" s="8" t="n"/>
      <c r="N350" s="9">
        <f>IF(OR(A350="",M350=""),"",M350-I350)</f>
        <v/>
      </c>
      <c r="O350" s="10" t="n"/>
      <c r="P350" s="11">
        <f>IF(OR(A350="",F350=""),"",IF(L350="",TODAY(),L350)-F350)</f>
        <v/>
      </c>
    </row>
    <row r="351">
      <c r="F351" s="7" t="n"/>
      <c r="G351" s="8" t="n"/>
      <c r="H351" s="9">
        <f>IF(A351="","",SUMIF(Costs!$B:$B,A351,Costs!$D:$D))</f>
        <v/>
      </c>
      <c r="I351" s="9">
        <f>IF(A351="","",G351+H351)</f>
        <v/>
      </c>
      <c r="J351" s="8" t="n"/>
      <c r="L351" s="7" t="n"/>
      <c r="M351" s="8" t="n"/>
      <c r="N351" s="9">
        <f>IF(OR(A351="",M351=""),"",M351-I351)</f>
        <v/>
      </c>
      <c r="O351" s="10" t="n"/>
      <c r="P351" s="11">
        <f>IF(OR(A351="",F351=""),"",IF(L351="",TODAY(),L351)-F351)</f>
        <v/>
      </c>
    </row>
    <row r="352">
      <c r="F352" s="7" t="n"/>
      <c r="G352" s="8" t="n"/>
      <c r="H352" s="9">
        <f>IF(A352="","",SUMIF(Costs!$B:$B,A352,Costs!$D:$D))</f>
        <v/>
      </c>
      <c r="I352" s="9">
        <f>IF(A352="","",G352+H352)</f>
        <v/>
      </c>
      <c r="J352" s="8" t="n"/>
      <c r="L352" s="7" t="n"/>
      <c r="M352" s="8" t="n"/>
      <c r="N352" s="9">
        <f>IF(OR(A352="",M352=""),"",M352-I352)</f>
        <v/>
      </c>
      <c r="O352" s="10" t="n"/>
      <c r="P352" s="11">
        <f>IF(OR(A352="",F352=""),"",IF(L352="",TODAY(),L352)-F352)</f>
        <v/>
      </c>
    </row>
    <row r="353">
      <c r="F353" s="7" t="n"/>
      <c r="G353" s="8" t="n"/>
      <c r="H353" s="9">
        <f>IF(A353="","",SUMIF(Costs!$B:$B,A353,Costs!$D:$D))</f>
        <v/>
      </c>
      <c r="I353" s="9">
        <f>IF(A353="","",G353+H353)</f>
        <v/>
      </c>
      <c r="J353" s="8" t="n"/>
      <c r="L353" s="7" t="n"/>
      <c r="M353" s="8" t="n"/>
      <c r="N353" s="9">
        <f>IF(OR(A353="",M353=""),"",M353-I353)</f>
        <v/>
      </c>
      <c r="O353" s="10" t="n"/>
      <c r="P353" s="11">
        <f>IF(OR(A353="",F353=""),"",IF(L353="",TODAY(),L353)-F353)</f>
        <v/>
      </c>
    </row>
    <row r="354">
      <c r="F354" s="7" t="n"/>
      <c r="G354" s="8" t="n"/>
      <c r="H354" s="9">
        <f>IF(A354="","",SUMIF(Costs!$B:$B,A354,Costs!$D:$D))</f>
        <v/>
      </c>
      <c r="I354" s="9">
        <f>IF(A354="","",G354+H354)</f>
        <v/>
      </c>
      <c r="J354" s="8" t="n"/>
      <c r="L354" s="7" t="n"/>
      <c r="M354" s="8" t="n"/>
      <c r="N354" s="9">
        <f>IF(OR(A354="",M354=""),"",M354-I354)</f>
        <v/>
      </c>
      <c r="O354" s="10" t="n"/>
      <c r="P354" s="11">
        <f>IF(OR(A354="",F354=""),"",IF(L354="",TODAY(),L354)-F354)</f>
        <v/>
      </c>
    </row>
    <row r="355">
      <c r="F355" s="7" t="n"/>
      <c r="G355" s="8" t="n"/>
      <c r="H355" s="9">
        <f>IF(A355="","",SUMIF(Costs!$B:$B,A355,Costs!$D:$D))</f>
        <v/>
      </c>
      <c r="I355" s="9">
        <f>IF(A355="","",G355+H355)</f>
        <v/>
      </c>
      <c r="J355" s="8" t="n"/>
      <c r="L355" s="7" t="n"/>
      <c r="M355" s="8" t="n"/>
      <c r="N355" s="9">
        <f>IF(OR(A355="",M355=""),"",M355-I355)</f>
        <v/>
      </c>
      <c r="O355" s="10" t="n"/>
      <c r="P355" s="11">
        <f>IF(OR(A355="",F355=""),"",IF(L355="",TODAY(),L355)-F355)</f>
        <v/>
      </c>
    </row>
    <row r="356">
      <c r="F356" s="7" t="n"/>
      <c r="G356" s="8" t="n"/>
      <c r="H356" s="9">
        <f>IF(A356="","",SUMIF(Costs!$B:$B,A356,Costs!$D:$D))</f>
        <v/>
      </c>
      <c r="I356" s="9">
        <f>IF(A356="","",G356+H356)</f>
        <v/>
      </c>
      <c r="J356" s="8" t="n"/>
      <c r="L356" s="7" t="n"/>
      <c r="M356" s="8" t="n"/>
      <c r="N356" s="9">
        <f>IF(OR(A356="",M356=""),"",M356-I356)</f>
        <v/>
      </c>
      <c r="O356" s="10" t="n"/>
      <c r="P356" s="11">
        <f>IF(OR(A356="",F356=""),"",IF(L356="",TODAY(),L356)-F356)</f>
        <v/>
      </c>
    </row>
    <row r="357">
      <c r="F357" s="7" t="n"/>
      <c r="G357" s="8" t="n"/>
      <c r="H357" s="9">
        <f>IF(A357="","",SUMIF(Costs!$B:$B,A357,Costs!$D:$D))</f>
        <v/>
      </c>
      <c r="I357" s="9">
        <f>IF(A357="","",G357+H357)</f>
        <v/>
      </c>
      <c r="J357" s="8" t="n"/>
      <c r="L357" s="7" t="n"/>
      <c r="M357" s="8" t="n"/>
      <c r="N357" s="9">
        <f>IF(OR(A357="",M357=""),"",M357-I357)</f>
        <v/>
      </c>
      <c r="O357" s="10" t="n"/>
      <c r="P357" s="11">
        <f>IF(OR(A357="",F357=""),"",IF(L357="",TODAY(),L357)-F357)</f>
        <v/>
      </c>
    </row>
    <row r="358">
      <c r="F358" s="7" t="n"/>
      <c r="G358" s="8" t="n"/>
      <c r="H358" s="9">
        <f>IF(A358="","",SUMIF(Costs!$B:$B,A358,Costs!$D:$D))</f>
        <v/>
      </c>
      <c r="I358" s="9">
        <f>IF(A358="","",G358+H358)</f>
        <v/>
      </c>
      <c r="J358" s="8" t="n"/>
      <c r="L358" s="7" t="n"/>
      <c r="M358" s="8" t="n"/>
      <c r="N358" s="9">
        <f>IF(OR(A358="",M358=""),"",M358-I358)</f>
        <v/>
      </c>
      <c r="O358" s="10" t="n"/>
      <c r="P358" s="11">
        <f>IF(OR(A358="",F358=""),"",IF(L358="",TODAY(),L358)-F358)</f>
        <v/>
      </c>
    </row>
    <row r="359">
      <c r="F359" s="7" t="n"/>
      <c r="G359" s="8" t="n"/>
      <c r="H359" s="9">
        <f>IF(A359="","",SUMIF(Costs!$B:$B,A359,Costs!$D:$D))</f>
        <v/>
      </c>
      <c r="I359" s="9">
        <f>IF(A359="","",G359+H359)</f>
        <v/>
      </c>
      <c r="J359" s="8" t="n"/>
      <c r="L359" s="7" t="n"/>
      <c r="M359" s="8" t="n"/>
      <c r="N359" s="9">
        <f>IF(OR(A359="",M359=""),"",M359-I359)</f>
        <v/>
      </c>
      <c r="O359" s="10" t="n"/>
      <c r="P359" s="11">
        <f>IF(OR(A359="",F359=""),"",IF(L359="",TODAY(),L359)-F359)</f>
        <v/>
      </c>
    </row>
    <row r="360">
      <c r="F360" s="7" t="n"/>
      <c r="G360" s="8" t="n"/>
      <c r="H360" s="9">
        <f>IF(A360="","",SUMIF(Costs!$B:$B,A360,Costs!$D:$D))</f>
        <v/>
      </c>
      <c r="I360" s="9">
        <f>IF(A360="","",G360+H360)</f>
        <v/>
      </c>
      <c r="J360" s="8" t="n"/>
      <c r="L360" s="7" t="n"/>
      <c r="M360" s="8" t="n"/>
      <c r="N360" s="9">
        <f>IF(OR(A360="",M360=""),"",M360-I360)</f>
        <v/>
      </c>
      <c r="O360" s="10" t="n"/>
      <c r="P360" s="11">
        <f>IF(OR(A360="",F360=""),"",IF(L360="",TODAY(),L360)-F360)</f>
        <v/>
      </c>
    </row>
    <row r="361">
      <c r="F361" s="7" t="n"/>
      <c r="G361" s="8" t="n"/>
      <c r="H361" s="9">
        <f>IF(A361="","",SUMIF(Costs!$B:$B,A361,Costs!$D:$D))</f>
        <v/>
      </c>
      <c r="I361" s="9">
        <f>IF(A361="","",G361+H361)</f>
        <v/>
      </c>
      <c r="J361" s="8" t="n"/>
      <c r="L361" s="7" t="n"/>
      <c r="M361" s="8" t="n"/>
      <c r="N361" s="9">
        <f>IF(OR(A361="",M361=""),"",M361-I361)</f>
        <v/>
      </c>
      <c r="O361" s="10" t="n"/>
      <c r="P361" s="11">
        <f>IF(OR(A361="",F361=""),"",IF(L361="",TODAY(),L361)-F361)</f>
        <v/>
      </c>
    </row>
    <row r="362">
      <c r="F362" s="7" t="n"/>
      <c r="G362" s="8" t="n"/>
      <c r="H362" s="9">
        <f>IF(A362="","",SUMIF(Costs!$B:$B,A362,Costs!$D:$D))</f>
        <v/>
      </c>
      <c r="I362" s="9">
        <f>IF(A362="","",G362+H362)</f>
        <v/>
      </c>
      <c r="J362" s="8" t="n"/>
      <c r="L362" s="7" t="n"/>
      <c r="M362" s="8" t="n"/>
      <c r="N362" s="9">
        <f>IF(OR(A362="",M362=""),"",M362-I362)</f>
        <v/>
      </c>
      <c r="O362" s="10" t="n"/>
      <c r="P362" s="11">
        <f>IF(OR(A362="",F362=""),"",IF(L362="",TODAY(),L362)-F362)</f>
        <v/>
      </c>
    </row>
    <row r="363">
      <c r="F363" s="7" t="n"/>
      <c r="G363" s="8" t="n"/>
      <c r="H363" s="9">
        <f>IF(A363="","",SUMIF(Costs!$B:$B,A363,Costs!$D:$D))</f>
        <v/>
      </c>
      <c r="I363" s="9">
        <f>IF(A363="","",G363+H363)</f>
        <v/>
      </c>
      <c r="J363" s="8" t="n"/>
      <c r="L363" s="7" t="n"/>
      <c r="M363" s="8" t="n"/>
      <c r="N363" s="9">
        <f>IF(OR(A363="",M363=""),"",M363-I363)</f>
        <v/>
      </c>
      <c r="O363" s="10" t="n"/>
      <c r="P363" s="11">
        <f>IF(OR(A363="",F363=""),"",IF(L363="",TODAY(),L363)-F363)</f>
        <v/>
      </c>
    </row>
    <row r="364">
      <c r="F364" s="7" t="n"/>
      <c r="G364" s="8" t="n"/>
      <c r="H364" s="9">
        <f>IF(A364="","",SUMIF(Costs!$B:$B,A364,Costs!$D:$D))</f>
        <v/>
      </c>
      <c r="I364" s="9">
        <f>IF(A364="","",G364+H364)</f>
        <v/>
      </c>
      <c r="J364" s="8" t="n"/>
      <c r="L364" s="7" t="n"/>
      <c r="M364" s="8" t="n"/>
      <c r="N364" s="9">
        <f>IF(OR(A364="",M364=""),"",M364-I364)</f>
        <v/>
      </c>
      <c r="O364" s="10" t="n"/>
      <c r="P364" s="11">
        <f>IF(OR(A364="",F364=""),"",IF(L364="",TODAY(),L364)-F364)</f>
        <v/>
      </c>
    </row>
    <row r="365">
      <c r="F365" s="7" t="n"/>
      <c r="G365" s="8" t="n"/>
      <c r="H365" s="9">
        <f>IF(A365="","",SUMIF(Costs!$B:$B,A365,Costs!$D:$D))</f>
        <v/>
      </c>
      <c r="I365" s="9">
        <f>IF(A365="","",G365+H365)</f>
        <v/>
      </c>
      <c r="J365" s="8" t="n"/>
      <c r="L365" s="7" t="n"/>
      <c r="M365" s="8" t="n"/>
      <c r="N365" s="9">
        <f>IF(OR(A365="",M365=""),"",M365-I365)</f>
        <v/>
      </c>
      <c r="O365" s="10" t="n"/>
      <c r="P365" s="11">
        <f>IF(OR(A365="",F365=""),"",IF(L365="",TODAY(),L365)-F365)</f>
        <v/>
      </c>
    </row>
    <row r="366">
      <c r="F366" s="7" t="n"/>
      <c r="G366" s="8" t="n"/>
      <c r="H366" s="9">
        <f>IF(A366="","",SUMIF(Costs!$B:$B,A366,Costs!$D:$D))</f>
        <v/>
      </c>
      <c r="I366" s="9">
        <f>IF(A366="","",G366+H366)</f>
        <v/>
      </c>
      <c r="J366" s="8" t="n"/>
      <c r="L366" s="7" t="n"/>
      <c r="M366" s="8" t="n"/>
      <c r="N366" s="9">
        <f>IF(OR(A366="",M366=""),"",M366-I366)</f>
        <v/>
      </c>
      <c r="O366" s="10" t="n"/>
      <c r="P366" s="11">
        <f>IF(OR(A366="",F366=""),"",IF(L366="",TODAY(),L366)-F366)</f>
        <v/>
      </c>
    </row>
    <row r="367">
      <c r="F367" s="7" t="n"/>
      <c r="G367" s="8" t="n"/>
      <c r="H367" s="9">
        <f>IF(A367="","",SUMIF(Costs!$B:$B,A367,Costs!$D:$D))</f>
        <v/>
      </c>
      <c r="I367" s="9">
        <f>IF(A367="","",G367+H367)</f>
        <v/>
      </c>
      <c r="J367" s="8" t="n"/>
      <c r="L367" s="7" t="n"/>
      <c r="M367" s="8" t="n"/>
      <c r="N367" s="9">
        <f>IF(OR(A367="",M367=""),"",M367-I367)</f>
        <v/>
      </c>
      <c r="O367" s="10" t="n"/>
      <c r="P367" s="11">
        <f>IF(OR(A367="",F367=""),"",IF(L367="",TODAY(),L367)-F367)</f>
        <v/>
      </c>
    </row>
    <row r="368">
      <c r="F368" s="7" t="n"/>
      <c r="G368" s="8" t="n"/>
      <c r="H368" s="9">
        <f>IF(A368="","",SUMIF(Costs!$B:$B,A368,Costs!$D:$D))</f>
        <v/>
      </c>
      <c r="I368" s="9">
        <f>IF(A368="","",G368+H368)</f>
        <v/>
      </c>
      <c r="J368" s="8" t="n"/>
      <c r="L368" s="7" t="n"/>
      <c r="M368" s="8" t="n"/>
      <c r="N368" s="9">
        <f>IF(OR(A368="",M368=""),"",M368-I368)</f>
        <v/>
      </c>
      <c r="O368" s="10" t="n"/>
      <c r="P368" s="11">
        <f>IF(OR(A368="",F368=""),"",IF(L368="",TODAY(),L368)-F368)</f>
        <v/>
      </c>
    </row>
    <row r="369">
      <c r="F369" s="7" t="n"/>
      <c r="G369" s="8" t="n"/>
      <c r="H369" s="9">
        <f>IF(A369="","",SUMIF(Costs!$B:$B,A369,Costs!$D:$D))</f>
        <v/>
      </c>
      <c r="I369" s="9">
        <f>IF(A369="","",G369+H369)</f>
        <v/>
      </c>
      <c r="J369" s="8" t="n"/>
      <c r="L369" s="7" t="n"/>
      <c r="M369" s="8" t="n"/>
      <c r="N369" s="9">
        <f>IF(OR(A369="",M369=""),"",M369-I369)</f>
        <v/>
      </c>
      <c r="O369" s="10" t="n"/>
      <c r="P369" s="11">
        <f>IF(OR(A369="",F369=""),"",IF(L369="",TODAY(),L369)-F369)</f>
        <v/>
      </c>
    </row>
    <row r="370">
      <c r="F370" s="7" t="n"/>
      <c r="G370" s="8" t="n"/>
      <c r="H370" s="9">
        <f>IF(A370="","",SUMIF(Costs!$B:$B,A370,Costs!$D:$D))</f>
        <v/>
      </c>
      <c r="I370" s="9">
        <f>IF(A370="","",G370+H370)</f>
        <v/>
      </c>
      <c r="J370" s="8" t="n"/>
      <c r="L370" s="7" t="n"/>
      <c r="M370" s="8" t="n"/>
      <c r="N370" s="9">
        <f>IF(OR(A370="",M370=""),"",M370-I370)</f>
        <v/>
      </c>
      <c r="O370" s="10" t="n"/>
      <c r="P370" s="11">
        <f>IF(OR(A370="",F370=""),"",IF(L370="",TODAY(),L370)-F370)</f>
        <v/>
      </c>
    </row>
    <row r="371">
      <c r="F371" s="7" t="n"/>
      <c r="G371" s="8" t="n"/>
      <c r="H371" s="9">
        <f>IF(A371="","",SUMIF(Costs!$B:$B,A371,Costs!$D:$D))</f>
        <v/>
      </c>
      <c r="I371" s="9">
        <f>IF(A371="","",G371+H371)</f>
        <v/>
      </c>
      <c r="J371" s="8" t="n"/>
      <c r="L371" s="7" t="n"/>
      <c r="M371" s="8" t="n"/>
      <c r="N371" s="9">
        <f>IF(OR(A371="",M371=""),"",M371-I371)</f>
        <v/>
      </c>
      <c r="O371" s="10" t="n"/>
      <c r="P371" s="11">
        <f>IF(OR(A371="",F371=""),"",IF(L371="",TODAY(),L371)-F371)</f>
        <v/>
      </c>
    </row>
    <row r="372">
      <c r="F372" s="7" t="n"/>
      <c r="G372" s="8" t="n"/>
      <c r="H372" s="9">
        <f>IF(A372="","",SUMIF(Costs!$B:$B,A372,Costs!$D:$D))</f>
        <v/>
      </c>
      <c r="I372" s="9">
        <f>IF(A372="","",G372+H372)</f>
        <v/>
      </c>
      <c r="J372" s="8" t="n"/>
      <c r="L372" s="7" t="n"/>
      <c r="M372" s="8" t="n"/>
      <c r="N372" s="9">
        <f>IF(OR(A372="",M372=""),"",M372-I372)</f>
        <v/>
      </c>
      <c r="O372" s="10" t="n"/>
      <c r="P372" s="11">
        <f>IF(OR(A372="",F372=""),"",IF(L372="",TODAY(),L372)-F372)</f>
        <v/>
      </c>
    </row>
    <row r="373">
      <c r="F373" s="7" t="n"/>
      <c r="G373" s="8" t="n"/>
      <c r="H373" s="9">
        <f>IF(A373="","",SUMIF(Costs!$B:$B,A373,Costs!$D:$D))</f>
        <v/>
      </c>
      <c r="I373" s="9">
        <f>IF(A373="","",G373+H373)</f>
        <v/>
      </c>
      <c r="J373" s="8" t="n"/>
      <c r="L373" s="7" t="n"/>
      <c r="M373" s="8" t="n"/>
      <c r="N373" s="9">
        <f>IF(OR(A373="",M373=""),"",M373-I373)</f>
        <v/>
      </c>
      <c r="O373" s="10" t="n"/>
      <c r="P373" s="11">
        <f>IF(OR(A373="",F373=""),"",IF(L373="",TODAY(),L373)-F373)</f>
        <v/>
      </c>
    </row>
    <row r="374">
      <c r="F374" s="7" t="n"/>
      <c r="G374" s="8" t="n"/>
      <c r="H374" s="9">
        <f>IF(A374="","",SUMIF(Costs!$B:$B,A374,Costs!$D:$D))</f>
        <v/>
      </c>
      <c r="I374" s="9">
        <f>IF(A374="","",G374+H374)</f>
        <v/>
      </c>
      <c r="J374" s="8" t="n"/>
      <c r="L374" s="7" t="n"/>
      <c r="M374" s="8" t="n"/>
      <c r="N374" s="9">
        <f>IF(OR(A374="",M374=""),"",M374-I374)</f>
        <v/>
      </c>
      <c r="O374" s="10" t="n"/>
      <c r="P374" s="11">
        <f>IF(OR(A374="",F374=""),"",IF(L374="",TODAY(),L374)-F374)</f>
        <v/>
      </c>
    </row>
    <row r="375">
      <c r="F375" s="7" t="n"/>
      <c r="G375" s="8" t="n"/>
      <c r="H375" s="9">
        <f>IF(A375="","",SUMIF(Costs!$B:$B,A375,Costs!$D:$D))</f>
        <v/>
      </c>
      <c r="I375" s="9">
        <f>IF(A375="","",G375+H375)</f>
        <v/>
      </c>
      <c r="J375" s="8" t="n"/>
      <c r="L375" s="7" t="n"/>
      <c r="M375" s="8" t="n"/>
      <c r="N375" s="9">
        <f>IF(OR(A375="",M375=""),"",M375-I375)</f>
        <v/>
      </c>
      <c r="O375" s="10" t="n"/>
      <c r="P375" s="11">
        <f>IF(OR(A375="",F375=""),"",IF(L375="",TODAY(),L375)-F375)</f>
        <v/>
      </c>
    </row>
    <row r="376">
      <c r="F376" s="7" t="n"/>
      <c r="G376" s="8" t="n"/>
      <c r="H376" s="9">
        <f>IF(A376="","",SUMIF(Costs!$B:$B,A376,Costs!$D:$D))</f>
        <v/>
      </c>
      <c r="I376" s="9">
        <f>IF(A376="","",G376+H376)</f>
        <v/>
      </c>
      <c r="J376" s="8" t="n"/>
      <c r="L376" s="7" t="n"/>
      <c r="M376" s="8" t="n"/>
      <c r="N376" s="9">
        <f>IF(OR(A376="",M376=""),"",M376-I376)</f>
        <v/>
      </c>
      <c r="O376" s="10" t="n"/>
      <c r="P376" s="11">
        <f>IF(OR(A376="",F376=""),"",IF(L376="",TODAY(),L376)-F376)</f>
        <v/>
      </c>
    </row>
    <row r="377">
      <c r="F377" s="7" t="n"/>
      <c r="G377" s="8" t="n"/>
      <c r="H377" s="9">
        <f>IF(A377="","",SUMIF(Costs!$B:$B,A377,Costs!$D:$D))</f>
        <v/>
      </c>
      <c r="I377" s="9">
        <f>IF(A377="","",G377+H377)</f>
        <v/>
      </c>
      <c r="J377" s="8" t="n"/>
      <c r="L377" s="7" t="n"/>
      <c r="M377" s="8" t="n"/>
      <c r="N377" s="9">
        <f>IF(OR(A377="",M377=""),"",M377-I377)</f>
        <v/>
      </c>
      <c r="O377" s="10" t="n"/>
      <c r="P377" s="11">
        <f>IF(OR(A377="",F377=""),"",IF(L377="",TODAY(),L377)-F377)</f>
        <v/>
      </c>
    </row>
    <row r="378">
      <c r="F378" s="7" t="n"/>
      <c r="G378" s="8" t="n"/>
      <c r="H378" s="9">
        <f>IF(A378="","",SUMIF(Costs!$B:$B,A378,Costs!$D:$D))</f>
        <v/>
      </c>
      <c r="I378" s="9">
        <f>IF(A378="","",G378+H378)</f>
        <v/>
      </c>
      <c r="J378" s="8" t="n"/>
      <c r="L378" s="7" t="n"/>
      <c r="M378" s="8" t="n"/>
      <c r="N378" s="9">
        <f>IF(OR(A378="",M378=""),"",M378-I378)</f>
        <v/>
      </c>
      <c r="O378" s="10" t="n"/>
      <c r="P378" s="11">
        <f>IF(OR(A378="",F378=""),"",IF(L378="",TODAY(),L378)-F378)</f>
        <v/>
      </c>
    </row>
    <row r="379">
      <c r="F379" s="7" t="n"/>
      <c r="G379" s="8" t="n"/>
      <c r="H379" s="9">
        <f>IF(A379="","",SUMIF(Costs!$B:$B,A379,Costs!$D:$D))</f>
        <v/>
      </c>
      <c r="I379" s="9">
        <f>IF(A379="","",G379+H379)</f>
        <v/>
      </c>
      <c r="J379" s="8" t="n"/>
      <c r="L379" s="7" t="n"/>
      <c r="M379" s="8" t="n"/>
      <c r="N379" s="9">
        <f>IF(OR(A379="",M379=""),"",M379-I379)</f>
        <v/>
      </c>
      <c r="O379" s="10" t="n"/>
      <c r="P379" s="11">
        <f>IF(OR(A379="",F379=""),"",IF(L379="",TODAY(),L379)-F379)</f>
        <v/>
      </c>
    </row>
    <row r="380">
      <c r="F380" s="7" t="n"/>
      <c r="G380" s="8" t="n"/>
      <c r="H380" s="9">
        <f>IF(A380="","",SUMIF(Costs!$B:$B,A380,Costs!$D:$D))</f>
        <v/>
      </c>
      <c r="I380" s="9">
        <f>IF(A380="","",G380+H380)</f>
        <v/>
      </c>
      <c r="J380" s="8" t="n"/>
      <c r="L380" s="7" t="n"/>
      <c r="M380" s="8" t="n"/>
      <c r="N380" s="9">
        <f>IF(OR(A380="",M380=""),"",M380-I380)</f>
        <v/>
      </c>
      <c r="O380" s="10" t="n"/>
      <c r="P380" s="11">
        <f>IF(OR(A380="",F380=""),"",IF(L380="",TODAY(),L380)-F380)</f>
        <v/>
      </c>
    </row>
    <row r="381">
      <c r="F381" s="7" t="n"/>
      <c r="G381" s="8" t="n"/>
      <c r="H381" s="9">
        <f>IF(A381="","",SUMIF(Costs!$B:$B,A381,Costs!$D:$D))</f>
        <v/>
      </c>
      <c r="I381" s="9">
        <f>IF(A381="","",G381+H381)</f>
        <v/>
      </c>
      <c r="J381" s="8" t="n"/>
      <c r="L381" s="7" t="n"/>
      <c r="M381" s="8" t="n"/>
      <c r="N381" s="9">
        <f>IF(OR(A381="",M381=""),"",M381-I381)</f>
        <v/>
      </c>
      <c r="O381" s="10" t="n"/>
      <c r="P381" s="11">
        <f>IF(OR(A381="",F381=""),"",IF(L381="",TODAY(),L381)-F381)</f>
        <v/>
      </c>
    </row>
    <row r="382">
      <c r="F382" s="7" t="n"/>
      <c r="G382" s="8" t="n"/>
      <c r="H382" s="9">
        <f>IF(A382="","",SUMIF(Costs!$B:$B,A382,Costs!$D:$D))</f>
        <v/>
      </c>
      <c r="I382" s="9">
        <f>IF(A382="","",G382+H382)</f>
        <v/>
      </c>
      <c r="J382" s="8" t="n"/>
      <c r="L382" s="7" t="n"/>
      <c r="M382" s="8" t="n"/>
      <c r="N382" s="9">
        <f>IF(OR(A382="",M382=""),"",M382-I382)</f>
        <v/>
      </c>
      <c r="O382" s="10" t="n"/>
      <c r="P382" s="11">
        <f>IF(OR(A382="",F382=""),"",IF(L382="",TODAY(),L382)-F382)</f>
        <v/>
      </c>
    </row>
    <row r="383">
      <c r="F383" s="7" t="n"/>
      <c r="G383" s="8" t="n"/>
      <c r="H383" s="9">
        <f>IF(A383="","",SUMIF(Costs!$B:$B,A383,Costs!$D:$D))</f>
        <v/>
      </c>
      <c r="I383" s="9">
        <f>IF(A383="","",G383+H383)</f>
        <v/>
      </c>
      <c r="J383" s="8" t="n"/>
      <c r="L383" s="7" t="n"/>
      <c r="M383" s="8" t="n"/>
      <c r="N383" s="9">
        <f>IF(OR(A383="",M383=""),"",M383-I383)</f>
        <v/>
      </c>
      <c r="O383" s="10" t="n"/>
      <c r="P383" s="11">
        <f>IF(OR(A383="",F383=""),"",IF(L383="",TODAY(),L383)-F383)</f>
        <v/>
      </c>
    </row>
    <row r="384">
      <c r="F384" s="7" t="n"/>
      <c r="G384" s="8" t="n"/>
      <c r="H384" s="9">
        <f>IF(A384="","",SUMIF(Costs!$B:$B,A384,Costs!$D:$D))</f>
        <v/>
      </c>
      <c r="I384" s="9">
        <f>IF(A384="","",G384+H384)</f>
        <v/>
      </c>
      <c r="J384" s="8" t="n"/>
      <c r="L384" s="7" t="n"/>
      <c r="M384" s="8" t="n"/>
      <c r="N384" s="9">
        <f>IF(OR(A384="",M384=""),"",M384-I384)</f>
        <v/>
      </c>
      <c r="O384" s="10" t="n"/>
      <c r="P384" s="11">
        <f>IF(OR(A384="",F384=""),"",IF(L384="",TODAY(),L384)-F384)</f>
        <v/>
      </c>
    </row>
    <row r="385">
      <c r="F385" s="7" t="n"/>
      <c r="G385" s="8" t="n"/>
      <c r="H385" s="9">
        <f>IF(A385="","",SUMIF(Costs!$B:$B,A385,Costs!$D:$D))</f>
        <v/>
      </c>
      <c r="I385" s="9">
        <f>IF(A385="","",G385+H385)</f>
        <v/>
      </c>
      <c r="J385" s="8" t="n"/>
      <c r="L385" s="7" t="n"/>
      <c r="M385" s="8" t="n"/>
      <c r="N385" s="9">
        <f>IF(OR(A385="",M385=""),"",M385-I385)</f>
        <v/>
      </c>
      <c r="O385" s="10" t="n"/>
      <c r="P385" s="11">
        <f>IF(OR(A385="",F385=""),"",IF(L385="",TODAY(),L385)-F385)</f>
        <v/>
      </c>
    </row>
    <row r="386">
      <c r="F386" s="7" t="n"/>
      <c r="G386" s="8" t="n"/>
      <c r="H386" s="9">
        <f>IF(A386="","",SUMIF(Costs!$B:$B,A386,Costs!$D:$D))</f>
        <v/>
      </c>
      <c r="I386" s="9">
        <f>IF(A386="","",G386+H386)</f>
        <v/>
      </c>
      <c r="J386" s="8" t="n"/>
      <c r="L386" s="7" t="n"/>
      <c r="M386" s="8" t="n"/>
      <c r="N386" s="9">
        <f>IF(OR(A386="",M386=""),"",M386-I386)</f>
        <v/>
      </c>
      <c r="O386" s="10" t="n"/>
      <c r="P386" s="11">
        <f>IF(OR(A386="",F386=""),"",IF(L386="",TODAY(),L386)-F386)</f>
        <v/>
      </c>
    </row>
    <row r="387">
      <c r="F387" s="7" t="n"/>
      <c r="G387" s="8" t="n"/>
      <c r="H387" s="9">
        <f>IF(A387="","",SUMIF(Costs!$B:$B,A387,Costs!$D:$D))</f>
        <v/>
      </c>
      <c r="I387" s="9">
        <f>IF(A387="","",G387+H387)</f>
        <v/>
      </c>
      <c r="J387" s="8" t="n"/>
      <c r="L387" s="7" t="n"/>
      <c r="M387" s="8" t="n"/>
      <c r="N387" s="9">
        <f>IF(OR(A387="",M387=""),"",M387-I387)</f>
        <v/>
      </c>
      <c r="O387" s="10" t="n"/>
      <c r="P387" s="11">
        <f>IF(OR(A387="",F387=""),"",IF(L387="",TODAY(),L387)-F387)</f>
        <v/>
      </c>
    </row>
    <row r="388">
      <c r="F388" s="7" t="n"/>
      <c r="G388" s="8" t="n"/>
      <c r="H388" s="9">
        <f>IF(A388="","",SUMIF(Costs!$B:$B,A388,Costs!$D:$D))</f>
        <v/>
      </c>
      <c r="I388" s="9">
        <f>IF(A388="","",G388+H388)</f>
        <v/>
      </c>
      <c r="J388" s="8" t="n"/>
      <c r="L388" s="7" t="n"/>
      <c r="M388" s="8" t="n"/>
      <c r="N388" s="9">
        <f>IF(OR(A388="",M388=""),"",M388-I388)</f>
        <v/>
      </c>
      <c r="O388" s="10" t="n"/>
      <c r="P388" s="11">
        <f>IF(OR(A388="",F388=""),"",IF(L388="",TODAY(),L388)-F388)</f>
        <v/>
      </c>
    </row>
    <row r="389">
      <c r="F389" s="7" t="n"/>
      <c r="G389" s="8" t="n"/>
      <c r="H389" s="9">
        <f>IF(A389="","",SUMIF(Costs!$B:$B,A389,Costs!$D:$D))</f>
        <v/>
      </c>
      <c r="I389" s="9">
        <f>IF(A389="","",G389+H389)</f>
        <v/>
      </c>
      <c r="J389" s="8" t="n"/>
      <c r="L389" s="7" t="n"/>
      <c r="M389" s="8" t="n"/>
      <c r="N389" s="9">
        <f>IF(OR(A389="",M389=""),"",M389-I389)</f>
        <v/>
      </c>
      <c r="O389" s="10" t="n"/>
      <c r="P389" s="11">
        <f>IF(OR(A389="",F389=""),"",IF(L389="",TODAY(),L389)-F389)</f>
        <v/>
      </c>
    </row>
    <row r="390">
      <c r="F390" s="7" t="n"/>
      <c r="G390" s="8" t="n"/>
      <c r="H390" s="9">
        <f>IF(A390="","",SUMIF(Costs!$B:$B,A390,Costs!$D:$D))</f>
        <v/>
      </c>
      <c r="I390" s="9">
        <f>IF(A390="","",G390+H390)</f>
        <v/>
      </c>
      <c r="J390" s="8" t="n"/>
      <c r="L390" s="7" t="n"/>
      <c r="M390" s="8" t="n"/>
      <c r="N390" s="9">
        <f>IF(OR(A390="",M390=""),"",M390-I390)</f>
        <v/>
      </c>
      <c r="O390" s="10" t="n"/>
      <c r="P390" s="11">
        <f>IF(OR(A390="",F390=""),"",IF(L390="",TODAY(),L390)-F390)</f>
        <v/>
      </c>
    </row>
    <row r="391">
      <c r="F391" s="7" t="n"/>
      <c r="G391" s="8" t="n"/>
      <c r="H391" s="9">
        <f>IF(A391="","",SUMIF(Costs!$B:$B,A391,Costs!$D:$D))</f>
        <v/>
      </c>
      <c r="I391" s="9">
        <f>IF(A391="","",G391+H391)</f>
        <v/>
      </c>
      <c r="J391" s="8" t="n"/>
      <c r="L391" s="7" t="n"/>
      <c r="M391" s="8" t="n"/>
      <c r="N391" s="9">
        <f>IF(OR(A391="",M391=""),"",M391-I391)</f>
        <v/>
      </c>
      <c r="O391" s="10" t="n"/>
      <c r="P391" s="11">
        <f>IF(OR(A391="",F391=""),"",IF(L391="",TODAY(),L391)-F391)</f>
        <v/>
      </c>
    </row>
    <row r="392">
      <c r="F392" s="7" t="n"/>
      <c r="G392" s="8" t="n"/>
      <c r="H392" s="9">
        <f>IF(A392="","",SUMIF(Costs!$B:$B,A392,Costs!$D:$D))</f>
        <v/>
      </c>
      <c r="I392" s="9">
        <f>IF(A392="","",G392+H392)</f>
        <v/>
      </c>
      <c r="J392" s="8" t="n"/>
      <c r="L392" s="7" t="n"/>
      <c r="M392" s="8" t="n"/>
      <c r="N392" s="9">
        <f>IF(OR(A392="",M392=""),"",M392-I392)</f>
        <v/>
      </c>
      <c r="O392" s="10" t="n"/>
      <c r="P392" s="11">
        <f>IF(OR(A392="",F392=""),"",IF(L392="",TODAY(),L392)-F392)</f>
        <v/>
      </c>
    </row>
    <row r="393">
      <c r="F393" s="7" t="n"/>
      <c r="G393" s="8" t="n"/>
      <c r="H393" s="9">
        <f>IF(A393="","",SUMIF(Costs!$B:$B,A393,Costs!$D:$D))</f>
        <v/>
      </c>
      <c r="I393" s="9">
        <f>IF(A393="","",G393+H393)</f>
        <v/>
      </c>
      <c r="J393" s="8" t="n"/>
      <c r="L393" s="7" t="n"/>
      <c r="M393" s="8" t="n"/>
      <c r="N393" s="9">
        <f>IF(OR(A393="",M393=""),"",M393-I393)</f>
        <v/>
      </c>
      <c r="O393" s="10" t="n"/>
      <c r="P393" s="11">
        <f>IF(OR(A393="",F393=""),"",IF(L393="",TODAY(),L393)-F393)</f>
        <v/>
      </c>
    </row>
    <row r="394">
      <c r="F394" s="7" t="n"/>
      <c r="G394" s="8" t="n"/>
      <c r="H394" s="9">
        <f>IF(A394="","",SUMIF(Costs!$B:$B,A394,Costs!$D:$D))</f>
        <v/>
      </c>
      <c r="I394" s="9">
        <f>IF(A394="","",G394+H394)</f>
        <v/>
      </c>
      <c r="J394" s="8" t="n"/>
      <c r="L394" s="7" t="n"/>
      <c r="M394" s="8" t="n"/>
      <c r="N394" s="9">
        <f>IF(OR(A394="",M394=""),"",M394-I394)</f>
        <v/>
      </c>
      <c r="O394" s="10" t="n"/>
      <c r="P394" s="11">
        <f>IF(OR(A394="",F394=""),"",IF(L394="",TODAY(),L394)-F394)</f>
        <v/>
      </c>
    </row>
    <row r="395">
      <c r="F395" s="7" t="n"/>
      <c r="G395" s="8" t="n"/>
      <c r="H395" s="9">
        <f>IF(A395="","",SUMIF(Costs!$B:$B,A395,Costs!$D:$D))</f>
        <v/>
      </c>
      <c r="I395" s="9">
        <f>IF(A395="","",G395+H395)</f>
        <v/>
      </c>
      <c r="J395" s="8" t="n"/>
      <c r="L395" s="7" t="n"/>
      <c r="M395" s="8" t="n"/>
      <c r="N395" s="9">
        <f>IF(OR(A395="",M395=""),"",M395-I395)</f>
        <v/>
      </c>
      <c r="O395" s="10" t="n"/>
      <c r="P395" s="11">
        <f>IF(OR(A395="",F395=""),"",IF(L395="",TODAY(),L395)-F395)</f>
        <v/>
      </c>
    </row>
    <row r="396">
      <c r="F396" s="7" t="n"/>
      <c r="G396" s="8" t="n"/>
      <c r="H396" s="9">
        <f>IF(A396="","",SUMIF(Costs!$B:$B,A396,Costs!$D:$D))</f>
        <v/>
      </c>
      <c r="I396" s="9">
        <f>IF(A396="","",G396+H396)</f>
        <v/>
      </c>
      <c r="J396" s="8" t="n"/>
      <c r="L396" s="7" t="n"/>
      <c r="M396" s="8" t="n"/>
      <c r="N396" s="9">
        <f>IF(OR(A396="",M396=""),"",M396-I396)</f>
        <v/>
      </c>
      <c r="O396" s="10" t="n"/>
      <c r="P396" s="11">
        <f>IF(OR(A396="",F396=""),"",IF(L396="",TODAY(),L396)-F396)</f>
        <v/>
      </c>
    </row>
    <row r="397">
      <c r="F397" s="7" t="n"/>
      <c r="G397" s="8" t="n"/>
      <c r="H397" s="9">
        <f>IF(A397="","",SUMIF(Costs!$B:$B,A397,Costs!$D:$D))</f>
        <v/>
      </c>
      <c r="I397" s="9">
        <f>IF(A397="","",G397+H397)</f>
        <v/>
      </c>
      <c r="J397" s="8" t="n"/>
      <c r="L397" s="7" t="n"/>
      <c r="M397" s="8" t="n"/>
      <c r="N397" s="9">
        <f>IF(OR(A397="",M397=""),"",M397-I397)</f>
        <v/>
      </c>
      <c r="O397" s="10" t="n"/>
      <c r="P397" s="11">
        <f>IF(OR(A397="",F397=""),"",IF(L397="",TODAY(),L397)-F397)</f>
        <v/>
      </c>
    </row>
    <row r="398">
      <c r="F398" s="7" t="n"/>
      <c r="G398" s="8" t="n"/>
      <c r="H398" s="9">
        <f>IF(A398="","",SUMIF(Costs!$B:$B,A398,Costs!$D:$D))</f>
        <v/>
      </c>
      <c r="I398" s="9">
        <f>IF(A398="","",G398+H398)</f>
        <v/>
      </c>
      <c r="J398" s="8" t="n"/>
      <c r="L398" s="7" t="n"/>
      <c r="M398" s="8" t="n"/>
      <c r="N398" s="9">
        <f>IF(OR(A398="",M398=""),"",M398-I398)</f>
        <v/>
      </c>
      <c r="O398" s="10" t="n"/>
      <c r="P398" s="11">
        <f>IF(OR(A398="",F398=""),"",IF(L398="",TODAY(),L398)-F398)</f>
        <v/>
      </c>
    </row>
    <row r="399">
      <c r="F399" s="7" t="n"/>
      <c r="G399" s="8" t="n"/>
      <c r="H399" s="9">
        <f>IF(A399="","",SUMIF(Costs!$B:$B,A399,Costs!$D:$D))</f>
        <v/>
      </c>
      <c r="I399" s="9">
        <f>IF(A399="","",G399+H399)</f>
        <v/>
      </c>
      <c r="J399" s="8" t="n"/>
      <c r="L399" s="7" t="n"/>
      <c r="M399" s="8" t="n"/>
      <c r="N399" s="9">
        <f>IF(OR(A399="",M399=""),"",M399-I399)</f>
        <v/>
      </c>
      <c r="O399" s="10" t="n"/>
      <c r="P399" s="11">
        <f>IF(OR(A399="",F399=""),"",IF(L399="",TODAY(),L399)-F399)</f>
        <v/>
      </c>
    </row>
    <row r="400">
      <c r="F400" s="7" t="n"/>
      <c r="G400" s="8" t="n"/>
      <c r="H400" s="9">
        <f>IF(A400="","",SUMIF(Costs!$B:$B,A400,Costs!$D:$D))</f>
        <v/>
      </c>
      <c r="I400" s="9">
        <f>IF(A400="","",G400+H400)</f>
        <v/>
      </c>
      <c r="J400" s="8" t="n"/>
      <c r="L400" s="7" t="n"/>
      <c r="M400" s="8" t="n"/>
      <c r="N400" s="9">
        <f>IF(OR(A400="",M400=""),"",M400-I400)</f>
        <v/>
      </c>
      <c r="O400" s="10" t="n"/>
      <c r="P400" s="11">
        <f>IF(OR(A400="",F400=""),"",IF(L400="",TODAY(),L400)-F400)</f>
        <v/>
      </c>
    </row>
    <row r="401">
      <c r="F401" s="7" t="n"/>
      <c r="G401" s="8" t="n"/>
      <c r="H401" s="9">
        <f>IF(A401="","",SUMIF(Costs!$B:$B,A401,Costs!$D:$D))</f>
        <v/>
      </c>
      <c r="I401" s="9">
        <f>IF(A401="","",G401+H401)</f>
        <v/>
      </c>
      <c r="J401" s="8" t="n"/>
      <c r="L401" s="7" t="n"/>
      <c r="M401" s="8" t="n"/>
      <c r="N401" s="9">
        <f>IF(OR(A401="",M401=""),"",M401-I401)</f>
        <v/>
      </c>
      <c r="O401" s="10" t="n"/>
      <c r="P401" s="11">
        <f>IF(OR(A401="",F401=""),"",IF(L401="",TODAY(),L401)-F401)</f>
        <v/>
      </c>
    </row>
    <row r="402">
      <c r="F402" s="7" t="n"/>
      <c r="G402" s="8" t="n"/>
      <c r="H402" s="9">
        <f>IF(A402="","",SUMIF(Costs!$B:$B,A402,Costs!$D:$D))</f>
        <v/>
      </c>
      <c r="I402" s="9">
        <f>IF(A402="","",G402+H402)</f>
        <v/>
      </c>
      <c r="J402" s="8" t="n"/>
      <c r="L402" s="7" t="n"/>
      <c r="M402" s="8" t="n"/>
      <c r="N402" s="9">
        <f>IF(OR(A402="",M402=""),"",M402-I402)</f>
        <v/>
      </c>
      <c r="O402" s="10" t="n"/>
      <c r="P402" s="11">
        <f>IF(OR(A402="",F402=""),"",IF(L402="",TODAY(),L402)-F402)</f>
        <v/>
      </c>
    </row>
    <row r="403">
      <c r="F403" s="7" t="n"/>
      <c r="G403" s="8" t="n"/>
      <c r="H403" s="9">
        <f>IF(A403="","",SUMIF(Costs!$B:$B,A403,Costs!$D:$D))</f>
        <v/>
      </c>
      <c r="I403" s="9">
        <f>IF(A403="","",G403+H403)</f>
        <v/>
      </c>
      <c r="J403" s="8" t="n"/>
      <c r="L403" s="7" t="n"/>
      <c r="M403" s="8" t="n"/>
      <c r="N403" s="9">
        <f>IF(OR(A403="",M403=""),"",M403-I403)</f>
        <v/>
      </c>
      <c r="O403" s="10" t="n"/>
      <c r="P403" s="11">
        <f>IF(OR(A403="",F403=""),"",IF(L403="",TODAY(),L403)-F403)</f>
        <v/>
      </c>
    </row>
    <row r="404">
      <c r="F404" s="7" t="n"/>
      <c r="G404" s="8" t="n"/>
      <c r="H404" s="9">
        <f>IF(A404="","",SUMIF(Costs!$B:$B,A404,Costs!$D:$D))</f>
        <v/>
      </c>
      <c r="I404" s="9">
        <f>IF(A404="","",G404+H404)</f>
        <v/>
      </c>
      <c r="J404" s="8" t="n"/>
      <c r="L404" s="7" t="n"/>
      <c r="M404" s="8" t="n"/>
      <c r="N404" s="9">
        <f>IF(OR(A404="",M404=""),"",M404-I404)</f>
        <v/>
      </c>
      <c r="O404" s="10" t="n"/>
      <c r="P404" s="11">
        <f>IF(OR(A404="",F404=""),"",IF(L404="",TODAY(),L404)-F404)</f>
        <v/>
      </c>
    </row>
    <row r="405">
      <c r="F405" s="7" t="n"/>
      <c r="G405" s="8" t="n"/>
      <c r="H405" s="9">
        <f>IF(A405="","",SUMIF(Costs!$B:$B,A405,Costs!$D:$D))</f>
        <v/>
      </c>
      <c r="I405" s="9">
        <f>IF(A405="","",G405+H405)</f>
        <v/>
      </c>
      <c r="J405" s="8" t="n"/>
      <c r="L405" s="7" t="n"/>
      <c r="M405" s="8" t="n"/>
      <c r="N405" s="9">
        <f>IF(OR(A405="",M405=""),"",M405-I405)</f>
        <v/>
      </c>
      <c r="O405" s="10" t="n"/>
      <c r="P405" s="11">
        <f>IF(OR(A405="",F405=""),"",IF(L405="",TODAY(),L405)-F405)</f>
        <v/>
      </c>
    </row>
    <row r="406">
      <c r="F406" s="7" t="n"/>
      <c r="G406" s="8" t="n"/>
      <c r="H406" s="9">
        <f>IF(A406="","",SUMIF(Costs!$B:$B,A406,Costs!$D:$D))</f>
        <v/>
      </c>
      <c r="I406" s="9">
        <f>IF(A406="","",G406+H406)</f>
        <v/>
      </c>
      <c r="J406" s="8" t="n"/>
      <c r="L406" s="7" t="n"/>
      <c r="M406" s="8" t="n"/>
      <c r="N406" s="9">
        <f>IF(OR(A406="",M406=""),"",M406-I406)</f>
        <v/>
      </c>
      <c r="O406" s="10" t="n"/>
      <c r="P406" s="11">
        <f>IF(OR(A406="",F406=""),"",IF(L406="",TODAY(),L406)-F406)</f>
        <v/>
      </c>
    </row>
    <row r="407">
      <c r="F407" s="7" t="n"/>
      <c r="G407" s="8" t="n"/>
      <c r="H407" s="9">
        <f>IF(A407="","",SUMIF(Costs!$B:$B,A407,Costs!$D:$D))</f>
        <v/>
      </c>
      <c r="I407" s="9">
        <f>IF(A407="","",G407+H407)</f>
        <v/>
      </c>
      <c r="J407" s="8" t="n"/>
      <c r="L407" s="7" t="n"/>
      <c r="M407" s="8" t="n"/>
      <c r="N407" s="9">
        <f>IF(OR(A407="",M407=""),"",M407-I407)</f>
        <v/>
      </c>
      <c r="O407" s="10" t="n"/>
      <c r="P407" s="11">
        <f>IF(OR(A407="",F407=""),"",IF(L407="",TODAY(),L407)-F407)</f>
        <v/>
      </c>
    </row>
    <row r="408">
      <c r="F408" s="7" t="n"/>
      <c r="G408" s="8" t="n"/>
      <c r="H408" s="9">
        <f>IF(A408="","",SUMIF(Costs!$B:$B,A408,Costs!$D:$D))</f>
        <v/>
      </c>
      <c r="I408" s="9">
        <f>IF(A408="","",G408+H408)</f>
        <v/>
      </c>
      <c r="J408" s="8" t="n"/>
      <c r="L408" s="7" t="n"/>
      <c r="M408" s="8" t="n"/>
      <c r="N408" s="9">
        <f>IF(OR(A408="",M408=""),"",M408-I408)</f>
        <v/>
      </c>
      <c r="O408" s="10" t="n"/>
      <c r="P408" s="11">
        <f>IF(OR(A408="",F408=""),"",IF(L408="",TODAY(),L408)-F408)</f>
        <v/>
      </c>
    </row>
    <row r="409">
      <c r="F409" s="7" t="n"/>
      <c r="G409" s="8" t="n"/>
      <c r="H409" s="9">
        <f>IF(A409="","",SUMIF(Costs!$B:$B,A409,Costs!$D:$D))</f>
        <v/>
      </c>
      <c r="I409" s="9">
        <f>IF(A409="","",G409+H409)</f>
        <v/>
      </c>
      <c r="J409" s="8" t="n"/>
      <c r="L409" s="7" t="n"/>
      <c r="M409" s="8" t="n"/>
      <c r="N409" s="9">
        <f>IF(OR(A409="",M409=""),"",M409-I409)</f>
        <v/>
      </c>
      <c r="O409" s="10" t="n"/>
      <c r="P409" s="11">
        <f>IF(OR(A409="",F409=""),"",IF(L409="",TODAY(),L409)-F409)</f>
        <v/>
      </c>
    </row>
    <row r="410">
      <c r="F410" s="7" t="n"/>
      <c r="G410" s="8" t="n"/>
      <c r="H410" s="9">
        <f>IF(A410="","",SUMIF(Costs!$B:$B,A410,Costs!$D:$D))</f>
        <v/>
      </c>
      <c r="I410" s="9">
        <f>IF(A410="","",G410+H410)</f>
        <v/>
      </c>
      <c r="J410" s="8" t="n"/>
      <c r="L410" s="7" t="n"/>
      <c r="M410" s="8" t="n"/>
      <c r="N410" s="9">
        <f>IF(OR(A410="",M410=""),"",M410-I410)</f>
        <v/>
      </c>
      <c r="O410" s="10" t="n"/>
      <c r="P410" s="11">
        <f>IF(OR(A410="",F410=""),"",IF(L410="",TODAY(),L410)-F410)</f>
        <v/>
      </c>
    </row>
    <row r="411">
      <c r="F411" s="7" t="n"/>
      <c r="G411" s="8" t="n"/>
      <c r="H411" s="9">
        <f>IF(A411="","",SUMIF(Costs!$B:$B,A411,Costs!$D:$D))</f>
        <v/>
      </c>
      <c r="I411" s="9">
        <f>IF(A411="","",G411+H411)</f>
        <v/>
      </c>
      <c r="J411" s="8" t="n"/>
      <c r="L411" s="7" t="n"/>
      <c r="M411" s="8" t="n"/>
      <c r="N411" s="9">
        <f>IF(OR(A411="",M411=""),"",M411-I411)</f>
        <v/>
      </c>
      <c r="O411" s="10" t="n"/>
      <c r="P411" s="11">
        <f>IF(OR(A411="",F411=""),"",IF(L411="",TODAY(),L411)-F411)</f>
        <v/>
      </c>
    </row>
    <row r="412">
      <c r="F412" s="7" t="n"/>
      <c r="G412" s="8" t="n"/>
      <c r="H412" s="9">
        <f>IF(A412="","",SUMIF(Costs!$B:$B,A412,Costs!$D:$D))</f>
        <v/>
      </c>
      <c r="I412" s="9">
        <f>IF(A412="","",G412+H412)</f>
        <v/>
      </c>
      <c r="J412" s="8" t="n"/>
      <c r="L412" s="7" t="n"/>
      <c r="M412" s="8" t="n"/>
      <c r="N412" s="9">
        <f>IF(OR(A412="",M412=""),"",M412-I412)</f>
        <v/>
      </c>
      <c r="O412" s="10" t="n"/>
      <c r="P412" s="11">
        <f>IF(OR(A412="",F412=""),"",IF(L412="",TODAY(),L412)-F412)</f>
        <v/>
      </c>
    </row>
    <row r="413">
      <c r="F413" s="7" t="n"/>
      <c r="G413" s="8" t="n"/>
      <c r="H413" s="9">
        <f>IF(A413="","",SUMIF(Costs!$B:$B,A413,Costs!$D:$D))</f>
        <v/>
      </c>
      <c r="I413" s="9">
        <f>IF(A413="","",G413+H413)</f>
        <v/>
      </c>
      <c r="J413" s="8" t="n"/>
      <c r="L413" s="7" t="n"/>
      <c r="M413" s="8" t="n"/>
      <c r="N413" s="9">
        <f>IF(OR(A413="",M413=""),"",M413-I413)</f>
        <v/>
      </c>
      <c r="O413" s="10" t="n"/>
      <c r="P413" s="11">
        <f>IF(OR(A413="",F413=""),"",IF(L413="",TODAY(),L413)-F413)</f>
        <v/>
      </c>
    </row>
    <row r="414">
      <c r="F414" s="7" t="n"/>
      <c r="G414" s="8" t="n"/>
      <c r="H414" s="9">
        <f>IF(A414="","",SUMIF(Costs!$B:$B,A414,Costs!$D:$D))</f>
        <v/>
      </c>
      <c r="I414" s="9">
        <f>IF(A414="","",G414+H414)</f>
        <v/>
      </c>
      <c r="J414" s="8" t="n"/>
      <c r="L414" s="7" t="n"/>
      <c r="M414" s="8" t="n"/>
      <c r="N414" s="9">
        <f>IF(OR(A414="",M414=""),"",M414-I414)</f>
        <v/>
      </c>
      <c r="O414" s="10" t="n"/>
      <c r="P414" s="11">
        <f>IF(OR(A414="",F414=""),"",IF(L414="",TODAY(),L414)-F414)</f>
        <v/>
      </c>
    </row>
    <row r="415">
      <c r="F415" s="7" t="n"/>
      <c r="G415" s="8" t="n"/>
      <c r="H415" s="9">
        <f>IF(A415="","",SUMIF(Costs!$B:$B,A415,Costs!$D:$D))</f>
        <v/>
      </c>
      <c r="I415" s="9">
        <f>IF(A415="","",G415+H415)</f>
        <v/>
      </c>
      <c r="J415" s="8" t="n"/>
      <c r="L415" s="7" t="n"/>
      <c r="M415" s="8" t="n"/>
      <c r="N415" s="9">
        <f>IF(OR(A415="",M415=""),"",M415-I415)</f>
        <v/>
      </c>
      <c r="O415" s="10" t="n"/>
      <c r="P415" s="11">
        <f>IF(OR(A415="",F415=""),"",IF(L415="",TODAY(),L415)-F415)</f>
        <v/>
      </c>
    </row>
    <row r="416">
      <c r="F416" s="7" t="n"/>
      <c r="G416" s="8" t="n"/>
      <c r="H416" s="9">
        <f>IF(A416="","",SUMIF(Costs!$B:$B,A416,Costs!$D:$D))</f>
        <v/>
      </c>
      <c r="I416" s="9">
        <f>IF(A416="","",G416+H416)</f>
        <v/>
      </c>
      <c r="J416" s="8" t="n"/>
      <c r="L416" s="7" t="n"/>
      <c r="M416" s="8" t="n"/>
      <c r="N416" s="9">
        <f>IF(OR(A416="",M416=""),"",M416-I416)</f>
        <v/>
      </c>
      <c r="O416" s="10" t="n"/>
      <c r="P416" s="11">
        <f>IF(OR(A416="",F416=""),"",IF(L416="",TODAY(),L416)-F416)</f>
        <v/>
      </c>
    </row>
    <row r="417">
      <c r="F417" s="7" t="n"/>
      <c r="G417" s="8" t="n"/>
      <c r="H417" s="9">
        <f>IF(A417="","",SUMIF(Costs!$B:$B,A417,Costs!$D:$D))</f>
        <v/>
      </c>
      <c r="I417" s="9">
        <f>IF(A417="","",G417+H417)</f>
        <v/>
      </c>
      <c r="J417" s="8" t="n"/>
      <c r="L417" s="7" t="n"/>
      <c r="M417" s="8" t="n"/>
      <c r="N417" s="9">
        <f>IF(OR(A417="",M417=""),"",M417-I417)</f>
        <v/>
      </c>
      <c r="O417" s="10" t="n"/>
      <c r="P417" s="11">
        <f>IF(OR(A417="",F417=""),"",IF(L417="",TODAY(),L417)-F417)</f>
        <v/>
      </c>
    </row>
    <row r="418">
      <c r="F418" s="7" t="n"/>
      <c r="G418" s="8" t="n"/>
      <c r="H418" s="9">
        <f>IF(A418="","",SUMIF(Costs!$B:$B,A418,Costs!$D:$D))</f>
        <v/>
      </c>
      <c r="I418" s="9">
        <f>IF(A418="","",G418+H418)</f>
        <v/>
      </c>
      <c r="J418" s="8" t="n"/>
      <c r="L418" s="7" t="n"/>
      <c r="M418" s="8" t="n"/>
      <c r="N418" s="9">
        <f>IF(OR(A418="",M418=""),"",M418-I418)</f>
        <v/>
      </c>
      <c r="O418" s="10" t="n"/>
      <c r="P418" s="11">
        <f>IF(OR(A418="",F418=""),"",IF(L418="",TODAY(),L418)-F418)</f>
        <v/>
      </c>
    </row>
    <row r="419">
      <c r="F419" s="7" t="n"/>
      <c r="G419" s="8" t="n"/>
      <c r="H419" s="9">
        <f>IF(A419="","",SUMIF(Costs!$B:$B,A419,Costs!$D:$D))</f>
        <v/>
      </c>
      <c r="I419" s="9">
        <f>IF(A419="","",G419+H419)</f>
        <v/>
      </c>
      <c r="J419" s="8" t="n"/>
      <c r="L419" s="7" t="n"/>
      <c r="M419" s="8" t="n"/>
      <c r="N419" s="9">
        <f>IF(OR(A419="",M419=""),"",M419-I419)</f>
        <v/>
      </c>
      <c r="O419" s="10" t="n"/>
      <c r="P419" s="11">
        <f>IF(OR(A419="",F419=""),"",IF(L419="",TODAY(),L419)-F419)</f>
        <v/>
      </c>
    </row>
    <row r="420">
      <c r="F420" s="7" t="n"/>
      <c r="G420" s="8" t="n"/>
      <c r="H420" s="9">
        <f>IF(A420="","",SUMIF(Costs!$B:$B,A420,Costs!$D:$D))</f>
        <v/>
      </c>
      <c r="I420" s="9">
        <f>IF(A420="","",G420+H420)</f>
        <v/>
      </c>
      <c r="J420" s="8" t="n"/>
      <c r="L420" s="7" t="n"/>
      <c r="M420" s="8" t="n"/>
      <c r="N420" s="9">
        <f>IF(OR(A420="",M420=""),"",M420-I420)</f>
        <v/>
      </c>
      <c r="O420" s="10" t="n"/>
      <c r="P420" s="11">
        <f>IF(OR(A420="",F420=""),"",IF(L420="",TODAY(),L420)-F420)</f>
        <v/>
      </c>
    </row>
    <row r="421">
      <c r="F421" s="7" t="n"/>
      <c r="G421" s="8" t="n"/>
      <c r="H421" s="9">
        <f>IF(A421="","",SUMIF(Costs!$B:$B,A421,Costs!$D:$D))</f>
        <v/>
      </c>
      <c r="I421" s="9">
        <f>IF(A421="","",G421+H421)</f>
        <v/>
      </c>
      <c r="J421" s="8" t="n"/>
      <c r="L421" s="7" t="n"/>
      <c r="M421" s="8" t="n"/>
      <c r="N421" s="9">
        <f>IF(OR(A421="",M421=""),"",M421-I421)</f>
        <v/>
      </c>
      <c r="O421" s="10" t="n"/>
      <c r="P421" s="11">
        <f>IF(OR(A421="",F421=""),"",IF(L421="",TODAY(),L421)-F421)</f>
        <v/>
      </c>
    </row>
    <row r="422">
      <c r="F422" s="7" t="n"/>
      <c r="G422" s="8" t="n"/>
      <c r="H422" s="9">
        <f>IF(A422="","",SUMIF(Costs!$B:$B,A422,Costs!$D:$D))</f>
        <v/>
      </c>
      <c r="I422" s="9">
        <f>IF(A422="","",G422+H422)</f>
        <v/>
      </c>
      <c r="J422" s="8" t="n"/>
      <c r="L422" s="7" t="n"/>
      <c r="M422" s="8" t="n"/>
      <c r="N422" s="9">
        <f>IF(OR(A422="",M422=""),"",M422-I422)</f>
        <v/>
      </c>
      <c r="O422" s="10" t="n"/>
      <c r="P422" s="11">
        <f>IF(OR(A422="",F422=""),"",IF(L422="",TODAY(),L422)-F422)</f>
        <v/>
      </c>
    </row>
    <row r="423">
      <c r="F423" s="7" t="n"/>
      <c r="G423" s="8" t="n"/>
      <c r="H423" s="9">
        <f>IF(A423="","",SUMIF(Costs!$B:$B,A423,Costs!$D:$D))</f>
        <v/>
      </c>
      <c r="I423" s="9">
        <f>IF(A423="","",G423+H423)</f>
        <v/>
      </c>
      <c r="J423" s="8" t="n"/>
      <c r="L423" s="7" t="n"/>
      <c r="M423" s="8" t="n"/>
      <c r="N423" s="9">
        <f>IF(OR(A423="",M423=""),"",M423-I423)</f>
        <v/>
      </c>
      <c r="O423" s="10" t="n"/>
      <c r="P423" s="11">
        <f>IF(OR(A423="",F423=""),"",IF(L423="",TODAY(),L423)-F423)</f>
        <v/>
      </c>
    </row>
    <row r="424">
      <c r="F424" s="7" t="n"/>
      <c r="G424" s="8" t="n"/>
      <c r="H424" s="9">
        <f>IF(A424="","",SUMIF(Costs!$B:$B,A424,Costs!$D:$D))</f>
        <v/>
      </c>
      <c r="I424" s="9">
        <f>IF(A424="","",G424+H424)</f>
        <v/>
      </c>
      <c r="J424" s="8" t="n"/>
      <c r="L424" s="7" t="n"/>
      <c r="M424" s="8" t="n"/>
      <c r="N424" s="9">
        <f>IF(OR(A424="",M424=""),"",M424-I424)</f>
        <v/>
      </c>
      <c r="O424" s="10" t="n"/>
      <c r="P424" s="11">
        <f>IF(OR(A424="",F424=""),"",IF(L424="",TODAY(),L424)-F424)</f>
        <v/>
      </c>
    </row>
    <row r="425">
      <c r="F425" s="7" t="n"/>
      <c r="G425" s="8" t="n"/>
      <c r="H425" s="9">
        <f>IF(A425="","",SUMIF(Costs!$B:$B,A425,Costs!$D:$D))</f>
        <v/>
      </c>
      <c r="I425" s="9">
        <f>IF(A425="","",G425+H425)</f>
        <v/>
      </c>
      <c r="J425" s="8" t="n"/>
      <c r="L425" s="7" t="n"/>
      <c r="M425" s="8" t="n"/>
      <c r="N425" s="9">
        <f>IF(OR(A425="",M425=""),"",M425-I425)</f>
        <v/>
      </c>
      <c r="O425" s="10" t="n"/>
      <c r="P425" s="11">
        <f>IF(OR(A425="",F425=""),"",IF(L425="",TODAY(),L425)-F425)</f>
        <v/>
      </c>
    </row>
    <row r="426">
      <c r="F426" s="7" t="n"/>
      <c r="G426" s="8" t="n"/>
      <c r="H426" s="9">
        <f>IF(A426="","",SUMIF(Costs!$B:$B,A426,Costs!$D:$D))</f>
        <v/>
      </c>
      <c r="I426" s="9">
        <f>IF(A426="","",G426+H426)</f>
        <v/>
      </c>
      <c r="J426" s="8" t="n"/>
      <c r="L426" s="7" t="n"/>
      <c r="M426" s="8" t="n"/>
      <c r="N426" s="9">
        <f>IF(OR(A426="",M426=""),"",M426-I426)</f>
        <v/>
      </c>
      <c r="O426" s="10" t="n"/>
      <c r="P426" s="11">
        <f>IF(OR(A426="",F426=""),"",IF(L426="",TODAY(),L426)-F426)</f>
        <v/>
      </c>
    </row>
    <row r="427">
      <c r="F427" s="7" t="n"/>
      <c r="G427" s="8" t="n"/>
      <c r="H427" s="9">
        <f>IF(A427="","",SUMIF(Costs!$B:$B,A427,Costs!$D:$D))</f>
        <v/>
      </c>
      <c r="I427" s="9">
        <f>IF(A427="","",G427+H427)</f>
        <v/>
      </c>
      <c r="J427" s="8" t="n"/>
      <c r="L427" s="7" t="n"/>
      <c r="M427" s="8" t="n"/>
      <c r="N427" s="9">
        <f>IF(OR(A427="",M427=""),"",M427-I427)</f>
        <v/>
      </c>
      <c r="O427" s="10" t="n"/>
      <c r="P427" s="11">
        <f>IF(OR(A427="",F427=""),"",IF(L427="",TODAY(),L427)-F427)</f>
        <v/>
      </c>
    </row>
    <row r="428">
      <c r="F428" s="7" t="n"/>
      <c r="G428" s="8" t="n"/>
      <c r="H428" s="9">
        <f>IF(A428="","",SUMIF(Costs!$B:$B,A428,Costs!$D:$D))</f>
        <v/>
      </c>
      <c r="I428" s="9">
        <f>IF(A428="","",G428+H428)</f>
        <v/>
      </c>
      <c r="J428" s="8" t="n"/>
      <c r="L428" s="7" t="n"/>
      <c r="M428" s="8" t="n"/>
      <c r="N428" s="9">
        <f>IF(OR(A428="",M428=""),"",M428-I428)</f>
        <v/>
      </c>
      <c r="O428" s="10" t="n"/>
      <c r="P428" s="11">
        <f>IF(OR(A428="",F428=""),"",IF(L428="",TODAY(),L428)-F428)</f>
        <v/>
      </c>
    </row>
    <row r="429">
      <c r="F429" s="7" t="n"/>
      <c r="G429" s="8" t="n"/>
      <c r="H429" s="9">
        <f>IF(A429="","",SUMIF(Costs!$B:$B,A429,Costs!$D:$D))</f>
        <v/>
      </c>
      <c r="I429" s="9">
        <f>IF(A429="","",G429+H429)</f>
        <v/>
      </c>
      <c r="J429" s="8" t="n"/>
      <c r="L429" s="7" t="n"/>
      <c r="M429" s="8" t="n"/>
      <c r="N429" s="9">
        <f>IF(OR(A429="",M429=""),"",M429-I429)</f>
        <v/>
      </c>
      <c r="O429" s="10" t="n"/>
      <c r="P429" s="11">
        <f>IF(OR(A429="",F429=""),"",IF(L429="",TODAY(),L429)-F429)</f>
        <v/>
      </c>
    </row>
    <row r="430">
      <c r="F430" s="7" t="n"/>
      <c r="G430" s="8" t="n"/>
      <c r="H430" s="9">
        <f>IF(A430="","",SUMIF(Costs!$B:$B,A430,Costs!$D:$D))</f>
        <v/>
      </c>
      <c r="I430" s="9">
        <f>IF(A430="","",G430+H430)</f>
        <v/>
      </c>
      <c r="J430" s="8" t="n"/>
      <c r="L430" s="7" t="n"/>
      <c r="M430" s="8" t="n"/>
      <c r="N430" s="9">
        <f>IF(OR(A430="",M430=""),"",M430-I430)</f>
        <v/>
      </c>
      <c r="O430" s="10" t="n"/>
      <c r="P430" s="11">
        <f>IF(OR(A430="",F430=""),"",IF(L430="",TODAY(),L430)-F430)</f>
        <v/>
      </c>
    </row>
    <row r="431">
      <c r="F431" s="7" t="n"/>
      <c r="G431" s="8" t="n"/>
      <c r="H431" s="9">
        <f>IF(A431="","",SUMIF(Costs!$B:$B,A431,Costs!$D:$D))</f>
        <v/>
      </c>
      <c r="I431" s="9">
        <f>IF(A431="","",G431+H431)</f>
        <v/>
      </c>
      <c r="J431" s="8" t="n"/>
      <c r="L431" s="7" t="n"/>
      <c r="M431" s="8" t="n"/>
      <c r="N431" s="9">
        <f>IF(OR(A431="",M431=""),"",M431-I431)</f>
        <v/>
      </c>
      <c r="O431" s="10" t="n"/>
      <c r="P431" s="11">
        <f>IF(OR(A431="",F431=""),"",IF(L431="",TODAY(),L431)-F431)</f>
        <v/>
      </c>
    </row>
    <row r="432">
      <c r="F432" s="7" t="n"/>
      <c r="G432" s="8" t="n"/>
      <c r="H432" s="9">
        <f>IF(A432="","",SUMIF(Costs!$B:$B,A432,Costs!$D:$D))</f>
        <v/>
      </c>
      <c r="I432" s="9">
        <f>IF(A432="","",G432+H432)</f>
        <v/>
      </c>
      <c r="J432" s="8" t="n"/>
      <c r="L432" s="7" t="n"/>
      <c r="M432" s="8" t="n"/>
      <c r="N432" s="9">
        <f>IF(OR(A432="",M432=""),"",M432-I432)</f>
        <v/>
      </c>
      <c r="O432" s="10" t="n"/>
      <c r="P432" s="11">
        <f>IF(OR(A432="",F432=""),"",IF(L432="",TODAY(),L432)-F432)</f>
        <v/>
      </c>
    </row>
    <row r="433">
      <c r="F433" s="7" t="n"/>
      <c r="G433" s="8" t="n"/>
      <c r="H433" s="9">
        <f>IF(A433="","",SUMIF(Costs!$B:$B,A433,Costs!$D:$D))</f>
        <v/>
      </c>
      <c r="I433" s="9">
        <f>IF(A433="","",G433+H433)</f>
        <v/>
      </c>
      <c r="J433" s="8" t="n"/>
      <c r="L433" s="7" t="n"/>
      <c r="M433" s="8" t="n"/>
      <c r="N433" s="9">
        <f>IF(OR(A433="",M433=""),"",M433-I433)</f>
        <v/>
      </c>
      <c r="O433" s="10" t="n"/>
      <c r="P433" s="11">
        <f>IF(OR(A433="",F433=""),"",IF(L433="",TODAY(),L433)-F433)</f>
        <v/>
      </c>
    </row>
    <row r="434">
      <c r="F434" s="7" t="n"/>
      <c r="G434" s="8" t="n"/>
      <c r="H434" s="9">
        <f>IF(A434="","",SUMIF(Costs!$B:$B,A434,Costs!$D:$D))</f>
        <v/>
      </c>
      <c r="I434" s="9">
        <f>IF(A434="","",G434+H434)</f>
        <v/>
      </c>
      <c r="J434" s="8" t="n"/>
      <c r="L434" s="7" t="n"/>
      <c r="M434" s="8" t="n"/>
      <c r="N434" s="9">
        <f>IF(OR(A434="",M434=""),"",M434-I434)</f>
        <v/>
      </c>
      <c r="O434" s="10" t="n"/>
      <c r="P434" s="11">
        <f>IF(OR(A434="",F434=""),"",IF(L434="",TODAY(),L434)-F434)</f>
        <v/>
      </c>
    </row>
    <row r="435">
      <c r="F435" s="7" t="n"/>
      <c r="G435" s="8" t="n"/>
      <c r="H435" s="9">
        <f>IF(A435="","",SUMIF(Costs!$B:$B,A435,Costs!$D:$D))</f>
        <v/>
      </c>
      <c r="I435" s="9">
        <f>IF(A435="","",G435+H435)</f>
        <v/>
      </c>
      <c r="J435" s="8" t="n"/>
      <c r="L435" s="7" t="n"/>
      <c r="M435" s="8" t="n"/>
      <c r="N435" s="9">
        <f>IF(OR(A435="",M435=""),"",M435-I435)</f>
        <v/>
      </c>
      <c r="O435" s="10" t="n"/>
      <c r="P435" s="11">
        <f>IF(OR(A435="",F435=""),"",IF(L435="",TODAY(),L435)-F435)</f>
        <v/>
      </c>
    </row>
    <row r="436">
      <c r="F436" s="7" t="n"/>
      <c r="G436" s="8" t="n"/>
      <c r="H436" s="9">
        <f>IF(A436="","",SUMIF(Costs!$B:$B,A436,Costs!$D:$D))</f>
        <v/>
      </c>
      <c r="I436" s="9">
        <f>IF(A436="","",G436+H436)</f>
        <v/>
      </c>
      <c r="J436" s="8" t="n"/>
      <c r="L436" s="7" t="n"/>
      <c r="M436" s="8" t="n"/>
      <c r="N436" s="9">
        <f>IF(OR(A436="",M436=""),"",M436-I436)</f>
        <v/>
      </c>
      <c r="O436" s="10" t="n"/>
      <c r="P436" s="11">
        <f>IF(OR(A436="",F436=""),"",IF(L436="",TODAY(),L436)-F436)</f>
        <v/>
      </c>
    </row>
    <row r="437">
      <c r="F437" s="7" t="n"/>
      <c r="G437" s="8" t="n"/>
      <c r="H437" s="9">
        <f>IF(A437="","",SUMIF(Costs!$B:$B,A437,Costs!$D:$D))</f>
        <v/>
      </c>
      <c r="I437" s="9">
        <f>IF(A437="","",G437+H437)</f>
        <v/>
      </c>
      <c r="J437" s="8" t="n"/>
      <c r="L437" s="7" t="n"/>
      <c r="M437" s="8" t="n"/>
      <c r="N437" s="9">
        <f>IF(OR(A437="",M437=""),"",M437-I437)</f>
        <v/>
      </c>
      <c r="O437" s="10" t="n"/>
      <c r="P437" s="11">
        <f>IF(OR(A437="",F437=""),"",IF(L437="",TODAY(),L437)-F437)</f>
        <v/>
      </c>
    </row>
    <row r="438">
      <c r="F438" s="7" t="n"/>
      <c r="G438" s="8" t="n"/>
      <c r="H438" s="9">
        <f>IF(A438="","",SUMIF(Costs!$B:$B,A438,Costs!$D:$D))</f>
        <v/>
      </c>
      <c r="I438" s="9">
        <f>IF(A438="","",G438+H438)</f>
        <v/>
      </c>
      <c r="J438" s="8" t="n"/>
      <c r="L438" s="7" t="n"/>
      <c r="M438" s="8" t="n"/>
      <c r="N438" s="9">
        <f>IF(OR(A438="",M438=""),"",M438-I438)</f>
        <v/>
      </c>
      <c r="O438" s="10" t="n"/>
      <c r="P438" s="11">
        <f>IF(OR(A438="",F438=""),"",IF(L438="",TODAY(),L438)-F438)</f>
        <v/>
      </c>
    </row>
    <row r="439">
      <c r="F439" s="7" t="n"/>
      <c r="G439" s="8" t="n"/>
      <c r="H439" s="9">
        <f>IF(A439="","",SUMIF(Costs!$B:$B,A439,Costs!$D:$D))</f>
        <v/>
      </c>
      <c r="I439" s="9">
        <f>IF(A439="","",G439+H439)</f>
        <v/>
      </c>
      <c r="J439" s="8" t="n"/>
      <c r="L439" s="7" t="n"/>
      <c r="M439" s="8" t="n"/>
      <c r="N439" s="9">
        <f>IF(OR(A439="",M439=""),"",M439-I439)</f>
        <v/>
      </c>
      <c r="O439" s="10" t="n"/>
      <c r="P439" s="11">
        <f>IF(OR(A439="",F439=""),"",IF(L439="",TODAY(),L439)-F439)</f>
        <v/>
      </c>
    </row>
    <row r="440">
      <c r="F440" s="7" t="n"/>
      <c r="G440" s="8" t="n"/>
      <c r="H440" s="9">
        <f>IF(A440="","",SUMIF(Costs!$B:$B,A440,Costs!$D:$D))</f>
        <v/>
      </c>
      <c r="I440" s="9">
        <f>IF(A440="","",G440+H440)</f>
        <v/>
      </c>
      <c r="J440" s="8" t="n"/>
      <c r="L440" s="7" t="n"/>
      <c r="M440" s="8" t="n"/>
      <c r="N440" s="9">
        <f>IF(OR(A440="",M440=""),"",M440-I440)</f>
        <v/>
      </c>
      <c r="O440" s="10" t="n"/>
      <c r="P440" s="11">
        <f>IF(OR(A440="",F440=""),"",IF(L440="",TODAY(),L440)-F440)</f>
        <v/>
      </c>
    </row>
    <row r="441">
      <c r="F441" s="7" t="n"/>
      <c r="G441" s="8" t="n"/>
      <c r="H441" s="9">
        <f>IF(A441="","",SUMIF(Costs!$B:$B,A441,Costs!$D:$D))</f>
        <v/>
      </c>
      <c r="I441" s="9">
        <f>IF(A441="","",G441+H441)</f>
        <v/>
      </c>
      <c r="J441" s="8" t="n"/>
      <c r="L441" s="7" t="n"/>
      <c r="M441" s="8" t="n"/>
      <c r="N441" s="9">
        <f>IF(OR(A441="",M441=""),"",M441-I441)</f>
        <v/>
      </c>
      <c r="O441" s="10" t="n"/>
      <c r="P441" s="11">
        <f>IF(OR(A441="",F441=""),"",IF(L441="",TODAY(),L441)-F441)</f>
        <v/>
      </c>
    </row>
    <row r="442">
      <c r="F442" s="7" t="n"/>
      <c r="G442" s="8" t="n"/>
      <c r="H442" s="9">
        <f>IF(A442="","",SUMIF(Costs!$B:$B,A442,Costs!$D:$D))</f>
        <v/>
      </c>
      <c r="I442" s="9">
        <f>IF(A442="","",G442+H442)</f>
        <v/>
      </c>
      <c r="J442" s="8" t="n"/>
      <c r="L442" s="7" t="n"/>
      <c r="M442" s="8" t="n"/>
      <c r="N442" s="9">
        <f>IF(OR(A442="",M442=""),"",M442-I442)</f>
        <v/>
      </c>
      <c r="O442" s="10" t="n"/>
      <c r="P442" s="11">
        <f>IF(OR(A442="",F442=""),"",IF(L442="",TODAY(),L442)-F442)</f>
        <v/>
      </c>
    </row>
    <row r="443">
      <c r="F443" s="7" t="n"/>
      <c r="G443" s="8" t="n"/>
      <c r="H443" s="9">
        <f>IF(A443="","",SUMIF(Costs!$B:$B,A443,Costs!$D:$D))</f>
        <v/>
      </c>
      <c r="I443" s="9">
        <f>IF(A443="","",G443+H443)</f>
        <v/>
      </c>
      <c r="J443" s="8" t="n"/>
      <c r="L443" s="7" t="n"/>
      <c r="M443" s="8" t="n"/>
      <c r="N443" s="9">
        <f>IF(OR(A443="",M443=""),"",M443-I443)</f>
        <v/>
      </c>
      <c r="O443" s="10" t="n"/>
      <c r="P443" s="11">
        <f>IF(OR(A443="",F443=""),"",IF(L443="",TODAY(),L443)-F443)</f>
        <v/>
      </c>
    </row>
    <row r="444">
      <c r="F444" s="7" t="n"/>
      <c r="G444" s="8" t="n"/>
      <c r="H444" s="9">
        <f>IF(A444="","",SUMIF(Costs!$B:$B,A444,Costs!$D:$D))</f>
        <v/>
      </c>
      <c r="I444" s="9">
        <f>IF(A444="","",G444+H444)</f>
        <v/>
      </c>
      <c r="J444" s="8" t="n"/>
      <c r="L444" s="7" t="n"/>
      <c r="M444" s="8" t="n"/>
      <c r="N444" s="9">
        <f>IF(OR(A444="",M444=""),"",M444-I444)</f>
        <v/>
      </c>
      <c r="O444" s="10" t="n"/>
      <c r="P444" s="11">
        <f>IF(OR(A444="",F444=""),"",IF(L444="",TODAY(),L444)-F444)</f>
        <v/>
      </c>
    </row>
    <row r="445">
      <c r="F445" s="7" t="n"/>
      <c r="G445" s="8" t="n"/>
      <c r="H445" s="9">
        <f>IF(A445="","",SUMIF(Costs!$B:$B,A445,Costs!$D:$D))</f>
        <v/>
      </c>
      <c r="I445" s="9">
        <f>IF(A445="","",G445+H445)</f>
        <v/>
      </c>
      <c r="J445" s="8" t="n"/>
      <c r="L445" s="7" t="n"/>
      <c r="M445" s="8" t="n"/>
      <c r="N445" s="9">
        <f>IF(OR(A445="",M445=""),"",M445-I445)</f>
        <v/>
      </c>
      <c r="O445" s="10" t="n"/>
      <c r="P445" s="11">
        <f>IF(OR(A445="",F445=""),"",IF(L445="",TODAY(),L445)-F445)</f>
        <v/>
      </c>
    </row>
    <row r="446">
      <c r="F446" s="7" t="n"/>
      <c r="G446" s="8" t="n"/>
      <c r="H446" s="9">
        <f>IF(A446="","",SUMIF(Costs!$B:$B,A446,Costs!$D:$D))</f>
        <v/>
      </c>
      <c r="I446" s="9">
        <f>IF(A446="","",G446+H446)</f>
        <v/>
      </c>
      <c r="J446" s="8" t="n"/>
      <c r="L446" s="7" t="n"/>
      <c r="M446" s="8" t="n"/>
      <c r="N446" s="9">
        <f>IF(OR(A446="",M446=""),"",M446-I446)</f>
        <v/>
      </c>
      <c r="O446" s="10" t="n"/>
      <c r="P446" s="11">
        <f>IF(OR(A446="",F446=""),"",IF(L446="",TODAY(),L446)-F446)</f>
        <v/>
      </c>
    </row>
    <row r="447">
      <c r="F447" s="7" t="n"/>
      <c r="G447" s="8" t="n"/>
      <c r="H447" s="9">
        <f>IF(A447="","",SUMIF(Costs!$B:$B,A447,Costs!$D:$D))</f>
        <v/>
      </c>
      <c r="I447" s="9">
        <f>IF(A447="","",G447+H447)</f>
        <v/>
      </c>
      <c r="J447" s="8" t="n"/>
      <c r="L447" s="7" t="n"/>
      <c r="M447" s="8" t="n"/>
      <c r="N447" s="9">
        <f>IF(OR(A447="",M447=""),"",M447-I447)</f>
        <v/>
      </c>
      <c r="O447" s="10" t="n"/>
      <c r="P447" s="11">
        <f>IF(OR(A447="",F447=""),"",IF(L447="",TODAY(),L447)-F447)</f>
        <v/>
      </c>
    </row>
    <row r="448">
      <c r="F448" s="7" t="n"/>
      <c r="G448" s="8" t="n"/>
      <c r="H448" s="9">
        <f>IF(A448="","",SUMIF(Costs!$B:$B,A448,Costs!$D:$D))</f>
        <v/>
      </c>
      <c r="I448" s="9">
        <f>IF(A448="","",G448+H448)</f>
        <v/>
      </c>
      <c r="J448" s="8" t="n"/>
      <c r="L448" s="7" t="n"/>
      <c r="M448" s="8" t="n"/>
      <c r="N448" s="9">
        <f>IF(OR(A448="",M448=""),"",M448-I448)</f>
        <v/>
      </c>
      <c r="O448" s="10" t="n"/>
      <c r="P448" s="11">
        <f>IF(OR(A448="",F448=""),"",IF(L448="",TODAY(),L448)-F448)</f>
        <v/>
      </c>
    </row>
    <row r="449">
      <c r="F449" s="7" t="n"/>
      <c r="G449" s="8" t="n"/>
      <c r="H449" s="9">
        <f>IF(A449="","",SUMIF(Costs!$B:$B,A449,Costs!$D:$D))</f>
        <v/>
      </c>
      <c r="I449" s="9">
        <f>IF(A449="","",G449+H449)</f>
        <v/>
      </c>
      <c r="J449" s="8" t="n"/>
      <c r="L449" s="7" t="n"/>
      <c r="M449" s="8" t="n"/>
      <c r="N449" s="9">
        <f>IF(OR(A449="",M449=""),"",M449-I449)</f>
        <v/>
      </c>
      <c r="O449" s="10" t="n"/>
      <c r="P449" s="11">
        <f>IF(OR(A449="",F449=""),"",IF(L449="",TODAY(),L449)-F449)</f>
        <v/>
      </c>
    </row>
    <row r="450">
      <c r="F450" s="7" t="n"/>
      <c r="G450" s="8" t="n"/>
      <c r="H450" s="9">
        <f>IF(A450="","",SUMIF(Costs!$B:$B,A450,Costs!$D:$D))</f>
        <v/>
      </c>
      <c r="I450" s="9">
        <f>IF(A450="","",G450+H450)</f>
        <v/>
      </c>
      <c r="J450" s="8" t="n"/>
      <c r="L450" s="7" t="n"/>
      <c r="M450" s="8" t="n"/>
      <c r="N450" s="9">
        <f>IF(OR(A450="",M450=""),"",M450-I450)</f>
        <v/>
      </c>
      <c r="O450" s="10" t="n"/>
      <c r="P450" s="11">
        <f>IF(OR(A450="",F450=""),"",IF(L450="",TODAY(),L450)-F450)</f>
        <v/>
      </c>
    </row>
    <row r="451">
      <c r="F451" s="7" t="n"/>
      <c r="G451" s="8" t="n"/>
      <c r="H451" s="9">
        <f>IF(A451="","",SUMIF(Costs!$B:$B,A451,Costs!$D:$D))</f>
        <v/>
      </c>
      <c r="I451" s="9">
        <f>IF(A451="","",G451+H451)</f>
        <v/>
      </c>
      <c r="J451" s="8" t="n"/>
      <c r="L451" s="7" t="n"/>
      <c r="M451" s="8" t="n"/>
      <c r="N451" s="9">
        <f>IF(OR(A451="",M451=""),"",M451-I451)</f>
        <v/>
      </c>
      <c r="O451" s="10" t="n"/>
      <c r="P451" s="11">
        <f>IF(OR(A451="",F451=""),"",IF(L451="",TODAY(),L451)-F451)</f>
        <v/>
      </c>
    </row>
    <row r="452">
      <c r="F452" s="7" t="n"/>
      <c r="G452" s="8" t="n"/>
      <c r="H452" s="9">
        <f>IF(A452="","",SUMIF(Costs!$B:$B,A452,Costs!$D:$D))</f>
        <v/>
      </c>
      <c r="I452" s="9">
        <f>IF(A452="","",G452+H452)</f>
        <v/>
      </c>
      <c r="J452" s="8" t="n"/>
      <c r="L452" s="7" t="n"/>
      <c r="M452" s="8" t="n"/>
      <c r="N452" s="9">
        <f>IF(OR(A452="",M452=""),"",M452-I452)</f>
        <v/>
      </c>
      <c r="O452" s="10" t="n"/>
      <c r="P452" s="11">
        <f>IF(OR(A452="",F452=""),"",IF(L452="",TODAY(),L452)-F452)</f>
        <v/>
      </c>
    </row>
    <row r="453">
      <c r="F453" s="7" t="n"/>
      <c r="G453" s="8" t="n"/>
      <c r="H453" s="9">
        <f>IF(A453="","",SUMIF(Costs!$B:$B,A453,Costs!$D:$D))</f>
        <v/>
      </c>
      <c r="I453" s="9">
        <f>IF(A453="","",G453+H453)</f>
        <v/>
      </c>
      <c r="J453" s="8" t="n"/>
      <c r="L453" s="7" t="n"/>
      <c r="M453" s="8" t="n"/>
      <c r="N453" s="9">
        <f>IF(OR(A453="",M453=""),"",M453-I453)</f>
        <v/>
      </c>
      <c r="O453" s="10" t="n"/>
      <c r="P453" s="11">
        <f>IF(OR(A453="",F453=""),"",IF(L453="",TODAY(),L453)-F453)</f>
        <v/>
      </c>
    </row>
    <row r="454">
      <c r="F454" s="7" t="n"/>
      <c r="G454" s="8" t="n"/>
      <c r="H454" s="9">
        <f>IF(A454="","",SUMIF(Costs!$B:$B,A454,Costs!$D:$D))</f>
        <v/>
      </c>
      <c r="I454" s="9">
        <f>IF(A454="","",G454+H454)</f>
        <v/>
      </c>
      <c r="J454" s="8" t="n"/>
      <c r="L454" s="7" t="n"/>
      <c r="M454" s="8" t="n"/>
      <c r="N454" s="9">
        <f>IF(OR(A454="",M454=""),"",M454-I454)</f>
        <v/>
      </c>
      <c r="O454" s="10" t="n"/>
      <c r="P454" s="11">
        <f>IF(OR(A454="",F454=""),"",IF(L454="",TODAY(),L454)-F454)</f>
        <v/>
      </c>
    </row>
    <row r="455">
      <c r="F455" s="7" t="n"/>
      <c r="G455" s="8" t="n"/>
      <c r="H455" s="9">
        <f>IF(A455="","",SUMIF(Costs!$B:$B,A455,Costs!$D:$D))</f>
        <v/>
      </c>
      <c r="I455" s="9">
        <f>IF(A455="","",G455+H455)</f>
        <v/>
      </c>
      <c r="J455" s="8" t="n"/>
      <c r="L455" s="7" t="n"/>
      <c r="M455" s="8" t="n"/>
      <c r="N455" s="9">
        <f>IF(OR(A455="",M455=""),"",M455-I455)</f>
        <v/>
      </c>
      <c r="O455" s="10" t="n"/>
      <c r="P455" s="11">
        <f>IF(OR(A455="",F455=""),"",IF(L455="",TODAY(),L455)-F455)</f>
        <v/>
      </c>
    </row>
    <row r="456">
      <c r="F456" s="7" t="n"/>
      <c r="G456" s="8" t="n"/>
      <c r="H456" s="9">
        <f>IF(A456="","",SUMIF(Costs!$B:$B,A456,Costs!$D:$D))</f>
        <v/>
      </c>
      <c r="I456" s="9">
        <f>IF(A456="","",G456+H456)</f>
        <v/>
      </c>
      <c r="J456" s="8" t="n"/>
      <c r="L456" s="7" t="n"/>
      <c r="M456" s="8" t="n"/>
      <c r="N456" s="9">
        <f>IF(OR(A456="",M456=""),"",M456-I456)</f>
        <v/>
      </c>
      <c r="O456" s="10" t="n"/>
      <c r="P456" s="11">
        <f>IF(OR(A456="",F456=""),"",IF(L456="",TODAY(),L456)-F456)</f>
        <v/>
      </c>
    </row>
    <row r="457">
      <c r="F457" s="7" t="n"/>
      <c r="G457" s="8" t="n"/>
      <c r="H457" s="9">
        <f>IF(A457="","",SUMIF(Costs!$B:$B,A457,Costs!$D:$D))</f>
        <v/>
      </c>
      <c r="I457" s="9">
        <f>IF(A457="","",G457+H457)</f>
        <v/>
      </c>
      <c r="J457" s="8" t="n"/>
      <c r="L457" s="7" t="n"/>
      <c r="M457" s="8" t="n"/>
      <c r="N457" s="9">
        <f>IF(OR(A457="",M457=""),"",M457-I457)</f>
        <v/>
      </c>
      <c r="O457" s="10" t="n"/>
      <c r="P457" s="11">
        <f>IF(OR(A457="",F457=""),"",IF(L457="",TODAY(),L457)-F457)</f>
        <v/>
      </c>
    </row>
    <row r="458">
      <c r="F458" s="7" t="n"/>
      <c r="G458" s="8" t="n"/>
      <c r="H458" s="9">
        <f>IF(A458="","",SUMIF(Costs!$B:$B,A458,Costs!$D:$D))</f>
        <v/>
      </c>
      <c r="I458" s="9">
        <f>IF(A458="","",G458+H458)</f>
        <v/>
      </c>
      <c r="J458" s="8" t="n"/>
      <c r="L458" s="7" t="n"/>
      <c r="M458" s="8" t="n"/>
      <c r="N458" s="9">
        <f>IF(OR(A458="",M458=""),"",M458-I458)</f>
        <v/>
      </c>
      <c r="O458" s="10" t="n"/>
      <c r="P458" s="11">
        <f>IF(OR(A458="",F458=""),"",IF(L458="",TODAY(),L458)-F458)</f>
        <v/>
      </c>
    </row>
    <row r="459">
      <c r="F459" s="7" t="n"/>
      <c r="G459" s="8" t="n"/>
      <c r="H459" s="9">
        <f>IF(A459="","",SUMIF(Costs!$B:$B,A459,Costs!$D:$D))</f>
        <v/>
      </c>
      <c r="I459" s="9">
        <f>IF(A459="","",G459+H459)</f>
        <v/>
      </c>
      <c r="J459" s="8" t="n"/>
      <c r="L459" s="7" t="n"/>
      <c r="M459" s="8" t="n"/>
      <c r="N459" s="9">
        <f>IF(OR(A459="",M459=""),"",M459-I459)</f>
        <v/>
      </c>
      <c r="O459" s="10" t="n"/>
      <c r="P459" s="11">
        <f>IF(OR(A459="",F459=""),"",IF(L459="",TODAY(),L459)-F459)</f>
        <v/>
      </c>
    </row>
    <row r="460">
      <c r="F460" s="7" t="n"/>
      <c r="G460" s="8" t="n"/>
      <c r="H460" s="9">
        <f>IF(A460="","",SUMIF(Costs!$B:$B,A460,Costs!$D:$D))</f>
        <v/>
      </c>
      <c r="I460" s="9">
        <f>IF(A460="","",G460+H460)</f>
        <v/>
      </c>
      <c r="J460" s="8" t="n"/>
      <c r="L460" s="7" t="n"/>
      <c r="M460" s="8" t="n"/>
      <c r="N460" s="9">
        <f>IF(OR(A460="",M460=""),"",M460-I460)</f>
        <v/>
      </c>
      <c r="O460" s="10" t="n"/>
      <c r="P460" s="11">
        <f>IF(OR(A460="",F460=""),"",IF(L460="",TODAY(),L460)-F460)</f>
        <v/>
      </c>
    </row>
    <row r="461">
      <c r="F461" s="7" t="n"/>
      <c r="G461" s="8" t="n"/>
      <c r="H461" s="9">
        <f>IF(A461="","",SUMIF(Costs!$B:$B,A461,Costs!$D:$D))</f>
        <v/>
      </c>
      <c r="I461" s="9">
        <f>IF(A461="","",G461+H461)</f>
        <v/>
      </c>
      <c r="J461" s="8" t="n"/>
      <c r="L461" s="7" t="n"/>
      <c r="M461" s="8" t="n"/>
      <c r="N461" s="9">
        <f>IF(OR(A461="",M461=""),"",M461-I461)</f>
        <v/>
      </c>
      <c r="O461" s="10" t="n"/>
      <c r="P461" s="11">
        <f>IF(OR(A461="",F461=""),"",IF(L461="",TODAY(),L461)-F461)</f>
        <v/>
      </c>
    </row>
    <row r="462">
      <c r="F462" s="7" t="n"/>
      <c r="G462" s="8" t="n"/>
      <c r="H462" s="9">
        <f>IF(A462="","",SUMIF(Costs!$B:$B,A462,Costs!$D:$D))</f>
        <v/>
      </c>
      <c r="I462" s="9">
        <f>IF(A462="","",G462+H462)</f>
        <v/>
      </c>
      <c r="J462" s="8" t="n"/>
      <c r="L462" s="7" t="n"/>
      <c r="M462" s="8" t="n"/>
      <c r="N462" s="9">
        <f>IF(OR(A462="",M462=""),"",M462-I462)</f>
        <v/>
      </c>
      <c r="O462" s="10" t="n"/>
      <c r="P462" s="11">
        <f>IF(OR(A462="",F462=""),"",IF(L462="",TODAY(),L462)-F462)</f>
        <v/>
      </c>
    </row>
    <row r="463">
      <c r="F463" s="7" t="n"/>
      <c r="G463" s="8" t="n"/>
      <c r="H463" s="9">
        <f>IF(A463="","",SUMIF(Costs!$B:$B,A463,Costs!$D:$D))</f>
        <v/>
      </c>
      <c r="I463" s="9">
        <f>IF(A463="","",G463+H463)</f>
        <v/>
      </c>
      <c r="J463" s="8" t="n"/>
      <c r="L463" s="7" t="n"/>
      <c r="M463" s="8" t="n"/>
      <c r="N463" s="9">
        <f>IF(OR(A463="",M463=""),"",M463-I463)</f>
        <v/>
      </c>
      <c r="O463" s="10" t="n"/>
      <c r="P463" s="11">
        <f>IF(OR(A463="",F463=""),"",IF(L463="",TODAY(),L463)-F463)</f>
        <v/>
      </c>
    </row>
    <row r="464">
      <c r="F464" s="7" t="n"/>
      <c r="G464" s="8" t="n"/>
      <c r="H464" s="9">
        <f>IF(A464="","",SUMIF(Costs!$B:$B,A464,Costs!$D:$D))</f>
        <v/>
      </c>
      <c r="I464" s="9">
        <f>IF(A464="","",G464+H464)</f>
        <v/>
      </c>
      <c r="J464" s="8" t="n"/>
      <c r="L464" s="7" t="n"/>
      <c r="M464" s="8" t="n"/>
      <c r="N464" s="9">
        <f>IF(OR(A464="",M464=""),"",M464-I464)</f>
        <v/>
      </c>
      <c r="O464" s="10" t="n"/>
      <c r="P464" s="11">
        <f>IF(OR(A464="",F464=""),"",IF(L464="",TODAY(),L464)-F464)</f>
        <v/>
      </c>
    </row>
    <row r="465">
      <c r="F465" s="7" t="n"/>
      <c r="G465" s="8" t="n"/>
      <c r="H465" s="9">
        <f>IF(A465="","",SUMIF(Costs!$B:$B,A465,Costs!$D:$D))</f>
        <v/>
      </c>
      <c r="I465" s="9">
        <f>IF(A465="","",G465+H465)</f>
        <v/>
      </c>
      <c r="J465" s="8" t="n"/>
      <c r="L465" s="7" t="n"/>
      <c r="M465" s="8" t="n"/>
      <c r="N465" s="9">
        <f>IF(OR(A465="",M465=""),"",M465-I465)</f>
        <v/>
      </c>
      <c r="O465" s="10" t="n"/>
      <c r="P465" s="11">
        <f>IF(OR(A465="",F465=""),"",IF(L465="",TODAY(),L465)-F465)</f>
        <v/>
      </c>
    </row>
    <row r="466">
      <c r="F466" s="7" t="n"/>
      <c r="G466" s="8" t="n"/>
      <c r="H466" s="9">
        <f>IF(A466="","",SUMIF(Costs!$B:$B,A466,Costs!$D:$D))</f>
        <v/>
      </c>
      <c r="I466" s="9">
        <f>IF(A466="","",G466+H466)</f>
        <v/>
      </c>
      <c r="J466" s="8" t="n"/>
      <c r="L466" s="7" t="n"/>
      <c r="M466" s="8" t="n"/>
      <c r="N466" s="9">
        <f>IF(OR(A466="",M466=""),"",M466-I466)</f>
        <v/>
      </c>
      <c r="O466" s="10" t="n"/>
      <c r="P466" s="11">
        <f>IF(OR(A466="",F466=""),"",IF(L466="",TODAY(),L466)-F466)</f>
        <v/>
      </c>
    </row>
    <row r="467">
      <c r="F467" s="7" t="n"/>
      <c r="G467" s="8" t="n"/>
      <c r="H467" s="9">
        <f>IF(A467="","",SUMIF(Costs!$B:$B,A467,Costs!$D:$D))</f>
        <v/>
      </c>
      <c r="I467" s="9">
        <f>IF(A467="","",G467+H467)</f>
        <v/>
      </c>
      <c r="J467" s="8" t="n"/>
      <c r="L467" s="7" t="n"/>
      <c r="M467" s="8" t="n"/>
      <c r="N467" s="9">
        <f>IF(OR(A467="",M467=""),"",M467-I467)</f>
        <v/>
      </c>
      <c r="O467" s="10" t="n"/>
      <c r="P467" s="11">
        <f>IF(OR(A467="",F467=""),"",IF(L467="",TODAY(),L467)-F467)</f>
        <v/>
      </c>
    </row>
    <row r="468">
      <c r="F468" s="7" t="n"/>
      <c r="G468" s="8" t="n"/>
      <c r="H468" s="9">
        <f>IF(A468="","",SUMIF(Costs!$B:$B,A468,Costs!$D:$D))</f>
        <v/>
      </c>
      <c r="I468" s="9">
        <f>IF(A468="","",G468+H468)</f>
        <v/>
      </c>
      <c r="J468" s="8" t="n"/>
      <c r="L468" s="7" t="n"/>
      <c r="M468" s="8" t="n"/>
      <c r="N468" s="9">
        <f>IF(OR(A468="",M468=""),"",M468-I468)</f>
        <v/>
      </c>
      <c r="O468" s="10" t="n"/>
      <c r="P468" s="11">
        <f>IF(OR(A468="",F468=""),"",IF(L468="",TODAY(),L468)-F468)</f>
        <v/>
      </c>
    </row>
    <row r="469">
      <c r="F469" s="7" t="n"/>
      <c r="G469" s="8" t="n"/>
      <c r="H469" s="9">
        <f>IF(A469="","",SUMIF(Costs!$B:$B,A469,Costs!$D:$D))</f>
        <v/>
      </c>
      <c r="I469" s="9">
        <f>IF(A469="","",G469+H469)</f>
        <v/>
      </c>
      <c r="J469" s="8" t="n"/>
      <c r="L469" s="7" t="n"/>
      <c r="M469" s="8" t="n"/>
      <c r="N469" s="9">
        <f>IF(OR(A469="",M469=""),"",M469-I469)</f>
        <v/>
      </c>
      <c r="O469" s="10" t="n"/>
      <c r="P469" s="11">
        <f>IF(OR(A469="",F469=""),"",IF(L469="",TODAY(),L469)-F469)</f>
        <v/>
      </c>
    </row>
    <row r="470">
      <c r="F470" s="7" t="n"/>
      <c r="G470" s="8" t="n"/>
      <c r="H470" s="9">
        <f>IF(A470="","",SUMIF(Costs!$B:$B,A470,Costs!$D:$D))</f>
        <v/>
      </c>
      <c r="I470" s="9">
        <f>IF(A470="","",G470+H470)</f>
        <v/>
      </c>
      <c r="J470" s="8" t="n"/>
      <c r="L470" s="7" t="n"/>
      <c r="M470" s="8" t="n"/>
      <c r="N470" s="9">
        <f>IF(OR(A470="",M470=""),"",M470-I470)</f>
        <v/>
      </c>
      <c r="O470" s="10" t="n"/>
      <c r="P470" s="11">
        <f>IF(OR(A470="",F470=""),"",IF(L470="",TODAY(),L470)-F470)</f>
        <v/>
      </c>
    </row>
    <row r="471">
      <c r="F471" s="7" t="n"/>
      <c r="G471" s="8" t="n"/>
      <c r="H471" s="9">
        <f>IF(A471="","",SUMIF(Costs!$B:$B,A471,Costs!$D:$D))</f>
        <v/>
      </c>
      <c r="I471" s="9">
        <f>IF(A471="","",G471+H471)</f>
        <v/>
      </c>
      <c r="J471" s="8" t="n"/>
      <c r="L471" s="7" t="n"/>
      <c r="M471" s="8" t="n"/>
      <c r="N471" s="9">
        <f>IF(OR(A471="",M471=""),"",M471-I471)</f>
        <v/>
      </c>
      <c r="O471" s="10" t="n"/>
      <c r="P471" s="11">
        <f>IF(OR(A471="",F471=""),"",IF(L471="",TODAY(),L471)-F471)</f>
        <v/>
      </c>
    </row>
    <row r="472">
      <c r="F472" s="7" t="n"/>
      <c r="G472" s="8" t="n"/>
      <c r="H472" s="9">
        <f>IF(A472="","",SUMIF(Costs!$B:$B,A472,Costs!$D:$D))</f>
        <v/>
      </c>
      <c r="I472" s="9">
        <f>IF(A472="","",G472+H472)</f>
        <v/>
      </c>
      <c r="J472" s="8" t="n"/>
      <c r="L472" s="7" t="n"/>
      <c r="M472" s="8" t="n"/>
      <c r="N472" s="9">
        <f>IF(OR(A472="",M472=""),"",M472-I472)</f>
        <v/>
      </c>
      <c r="O472" s="10" t="n"/>
      <c r="P472" s="11">
        <f>IF(OR(A472="",F472=""),"",IF(L472="",TODAY(),L472)-F472)</f>
        <v/>
      </c>
    </row>
    <row r="473">
      <c r="F473" s="7" t="n"/>
      <c r="G473" s="8" t="n"/>
      <c r="H473" s="9">
        <f>IF(A473="","",SUMIF(Costs!$B:$B,A473,Costs!$D:$D))</f>
        <v/>
      </c>
      <c r="I473" s="9">
        <f>IF(A473="","",G473+H473)</f>
        <v/>
      </c>
      <c r="J473" s="8" t="n"/>
      <c r="L473" s="7" t="n"/>
      <c r="M473" s="8" t="n"/>
      <c r="N473" s="9">
        <f>IF(OR(A473="",M473=""),"",M473-I473)</f>
        <v/>
      </c>
      <c r="O473" s="10" t="n"/>
      <c r="P473" s="11">
        <f>IF(OR(A473="",F473=""),"",IF(L473="",TODAY(),L473)-F473)</f>
        <v/>
      </c>
    </row>
    <row r="474">
      <c r="F474" s="7" t="n"/>
      <c r="G474" s="8" t="n"/>
      <c r="H474" s="9">
        <f>IF(A474="","",SUMIF(Costs!$B:$B,A474,Costs!$D:$D))</f>
        <v/>
      </c>
      <c r="I474" s="9">
        <f>IF(A474="","",G474+H474)</f>
        <v/>
      </c>
      <c r="J474" s="8" t="n"/>
      <c r="L474" s="7" t="n"/>
      <c r="M474" s="8" t="n"/>
      <c r="N474" s="9">
        <f>IF(OR(A474="",M474=""),"",M474-I474)</f>
        <v/>
      </c>
      <c r="O474" s="10" t="n"/>
      <c r="P474" s="11">
        <f>IF(OR(A474="",F474=""),"",IF(L474="",TODAY(),L474)-F474)</f>
        <v/>
      </c>
    </row>
    <row r="475">
      <c r="F475" s="7" t="n"/>
      <c r="G475" s="8" t="n"/>
      <c r="H475" s="9">
        <f>IF(A475="","",SUMIF(Costs!$B:$B,A475,Costs!$D:$D))</f>
        <v/>
      </c>
      <c r="I475" s="9">
        <f>IF(A475="","",G475+H475)</f>
        <v/>
      </c>
      <c r="J475" s="8" t="n"/>
      <c r="L475" s="7" t="n"/>
      <c r="M475" s="8" t="n"/>
      <c r="N475" s="9">
        <f>IF(OR(A475="",M475=""),"",M475-I475)</f>
        <v/>
      </c>
      <c r="O475" s="10" t="n"/>
      <c r="P475" s="11">
        <f>IF(OR(A475="",F475=""),"",IF(L475="",TODAY(),L475)-F475)</f>
        <v/>
      </c>
    </row>
    <row r="476">
      <c r="F476" s="7" t="n"/>
      <c r="G476" s="8" t="n"/>
      <c r="H476" s="9">
        <f>IF(A476="","",SUMIF(Costs!$B:$B,A476,Costs!$D:$D))</f>
        <v/>
      </c>
      <c r="I476" s="9">
        <f>IF(A476="","",G476+H476)</f>
        <v/>
      </c>
      <c r="J476" s="8" t="n"/>
      <c r="L476" s="7" t="n"/>
      <c r="M476" s="8" t="n"/>
      <c r="N476" s="9">
        <f>IF(OR(A476="",M476=""),"",M476-I476)</f>
        <v/>
      </c>
      <c r="O476" s="10" t="n"/>
      <c r="P476" s="11">
        <f>IF(OR(A476="",F476=""),"",IF(L476="",TODAY(),L476)-F476)</f>
        <v/>
      </c>
    </row>
    <row r="477">
      <c r="F477" s="7" t="n"/>
      <c r="G477" s="8" t="n"/>
      <c r="H477" s="9">
        <f>IF(A477="","",SUMIF(Costs!$B:$B,A477,Costs!$D:$D))</f>
        <v/>
      </c>
      <c r="I477" s="9">
        <f>IF(A477="","",G477+H477)</f>
        <v/>
      </c>
      <c r="J477" s="8" t="n"/>
      <c r="L477" s="7" t="n"/>
      <c r="M477" s="8" t="n"/>
      <c r="N477" s="9">
        <f>IF(OR(A477="",M477=""),"",M477-I477)</f>
        <v/>
      </c>
      <c r="O477" s="10" t="n"/>
      <c r="P477" s="11">
        <f>IF(OR(A477="",F477=""),"",IF(L477="",TODAY(),L477)-F477)</f>
        <v/>
      </c>
    </row>
    <row r="478">
      <c r="F478" s="7" t="n"/>
      <c r="G478" s="8" t="n"/>
      <c r="H478" s="9">
        <f>IF(A478="","",SUMIF(Costs!$B:$B,A478,Costs!$D:$D))</f>
        <v/>
      </c>
      <c r="I478" s="9">
        <f>IF(A478="","",G478+H478)</f>
        <v/>
      </c>
      <c r="J478" s="8" t="n"/>
      <c r="L478" s="7" t="n"/>
      <c r="M478" s="8" t="n"/>
      <c r="N478" s="9">
        <f>IF(OR(A478="",M478=""),"",M478-I478)</f>
        <v/>
      </c>
      <c r="O478" s="10" t="n"/>
      <c r="P478" s="11">
        <f>IF(OR(A478="",F478=""),"",IF(L478="",TODAY(),L478)-F478)</f>
        <v/>
      </c>
    </row>
    <row r="479">
      <c r="F479" s="7" t="n"/>
      <c r="G479" s="8" t="n"/>
      <c r="H479" s="9">
        <f>IF(A479="","",SUMIF(Costs!$B:$B,A479,Costs!$D:$D))</f>
        <v/>
      </c>
      <c r="I479" s="9">
        <f>IF(A479="","",G479+H479)</f>
        <v/>
      </c>
      <c r="J479" s="8" t="n"/>
      <c r="L479" s="7" t="n"/>
      <c r="M479" s="8" t="n"/>
      <c r="N479" s="9">
        <f>IF(OR(A479="",M479=""),"",M479-I479)</f>
        <v/>
      </c>
      <c r="O479" s="10" t="n"/>
      <c r="P479" s="11">
        <f>IF(OR(A479="",F479=""),"",IF(L479="",TODAY(),L479)-F479)</f>
        <v/>
      </c>
    </row>
    <row r="480">
      <c r="F480" s="7" t="n"/>
      <c r="G480" s="8" t="n"/>
      <c r="H480" s="9">
        <f>IF(A480="","",SUMIF(Costs!$B:$B,A480,Costs!$D:$D))</f>
        <v/>
      </c>
      <c r="I480" s="9">
        <f>IF(A480="","",G480+H480)</f>
        <v/>
      </c>
      <c r="J480" s="8" t="n"/>
      <c r="L480" s="7" t="n"/>
      <c r="M480" s="8" t="n"/>
      <c r="N480" s="9">
        <f>IF(OR(A480="",M480=""),"",M480-I480)</f>
        <v/>
      </c>
      <c r="O480" s="10" t="n"/>
      <c r="P480" s="11">
        <f>IF(OR(A480="",F480=""),"",IF(L480="",TODAY(),L480)-F480)</f>
        <v/>
      </c>
    </row>
    <row r="481">
      <c r="F481" s="7" t="n"/>
      <c r="G481" s="8" t="n"/>
      <c r="H481" s="9">
        <f>IF(A481="","",SUMIF(Costs!$B:$B,A481,Costs!$D:$D))</f>
        <v/>
      </c>
      <c r="I481" s="9">
        <f>IF(A481="","",G481+H481)</f>
        <v/>
      </c>
      <c r="J481" s="8" t="n"/>
      <c r="L481" s="7" t="n"/>
      <c r="M481" s="8" t="n"/>
      <c r="N481" s="9">
        <f>IF(OR(A481="",M481=""),"",M481-I481)</f>
        <v/>
      </c>
      <c r="O481" s="10" t="n"/>
      <c r="P481" s="11">
        <f>IF(OR(A481="",F481=""),"",IF(L481="",TODAY(),L481)-F481)</f>
        <v/>
      </c>
    </row>
    <row r="482">
      <c r="F482" s="7" t="n"/>
      <c r="G482" s="8" t="n"/>
      <c r="H482" s="9">
        <f>IF(A482="","",SUMIF(Costs!$B:$B,A482,Costs!$D:$D))</f>
        <v/>
      </c>
      <c r="I482" s="9">
        <f>IF(A482="","",G482+H482)</f>
        <v/>
      </c>
      <c r="J482" s="8" t="n"/>
      <c r="L482" s="7" t="n"/>
      <c r="M482" s="8" t="n"/>
      <c r="N482" s="9">
        <f>IF(OR(A482="",M482=""),"",M482-I482)</f>
        <v/>
      </c>
      <c r="O482" s="10" t="n"/>
      <c r="P482" s="11">
        <f>IF(OR(A482="",F482=""),"",IF(L482="",TODAY(),L482)-F482)</f>
        <v/>
      </c>
    </row>
    <row r="483">
      <c r="F483" s="7" t="n"/>
      <c r="G483" s="8" t="n"/>
      <c r="H483" s="9">
        <f>IF(A483="","",SUMIF(Costs!$B:$B,A483,Costs!$D:$D))</f>
        <v/>
      </c>
      <c r="I483" s="9">
        <f>IF(A483="","",G483+H483)</f>
        <v/>
      </c>
      <c r="J483" s="8" t="n"/>
      <c r="L483" s="7" t="n"/>
      <c r="M483" s="8" t="n"/>
      <c r="N483" s="9">
        <f>IF(OR(A483="",M483=""),"",M483-I483)</f>
        <v/>
      </c>
      <c r="O483" s="10" t="n"/>
      <c r="P483" s="11">
        <f>IF(OR(A483="",F483=""),"",IF(L483="",TODAY(),L483)-F483)</f>
        <v/>
      </c>
    </row>
    <row r="484">
      <c r="F484" s="7" t="n"/>
      <c r="G484" s="8" t="n"/>
      <c r="H484" s="9">
        <f>IF(A484="","",SUMIF(Costs!$B:$B,A484,Costs!$D:$D))</f>
        <v/>
      </c>
      <c r="I484" s="9">
        <f>IF(A484="","",G484+H484)</f>
        <v/>
      </c>
      <c r="J484" s="8" t="n"/>
      <c r="L484" s="7" t="n"/>
      <c r="M484" s="8" t="n"/>
      <c r="N484" s="9">
        <f>IF(OR(A484="",M484=""),"",M484-I484)</f>
        <v/>
      </c>
      <c r="O484" s="10" t="n"/>
      <c r="P484" s="11">
        <f>IF(OR(A484="",F484=""),"",IF(L484="",TODAY(),L484)-F484)</f>
        <v/>
      </c>
    </row>
    <row r="485">
      <c r="F485" s="7" t="n"/>
      <c r="G485" s="8" t="n"/>
      <c r="H485" s="9">
        <f>IF(A485="","",SUMIF(Costs!$B:$B,A485,Costs!$D:$D))</f>
        <v/>
      </c>
      <c r="I485" s="9">
        <f>IF(A485="","",G485+H485)</f>
        <v/>
      </c>
      <c r="J485" s="8" t="n"/>
      <c r="L485" s="7" t="n"/>
      <c r="M485" s="8" t="n"/>
      <c r="N485" s="9">
        <f>IF(OR(A485="",M485=""),"",M485-I485)</f>
        <v/>
      </c>
      <c r="O485" s="10" t="n"/>
      <c r="P485" s="11">
        <f>IF(OR(A485="",F485=""),"",IF(L485="",TODAY(),L485)-F485)</f>
        <v/>
      </c>
    </row>
    <row r="486">
      <c r="F486" s="7" t="n"/>
      <c r="G486" s="8" t="n"/>
      <c r="H486" s="9">
        <f>IF(A486="","",SUMIF(Costs!$B:$B,A486,Costs!$D:$D))</f>
        <v/>
      </c>
      <c r="I486" s="9">
        <f>IF(A486="","",G486+H486)</f>
        <v/>
      </c>
      <c r="J486" s="8" t="n"/>
      <c r="L486" s="7" t="n"/>
      <c r="M486" s="8" t="n"/>
      <c r="N486" s="9">
        <f>IF(OR(A486="",M486=""),"",M486-I486)</f>
        <v/>
      </c>
      <c r="O486" s="10" t="n"/>
      <c r="P486" s="11">
        <f>IF(OR(A486="",F486=""),"",IF(L486="",TODAY(),L486)-F486)</f>
        <v/>
      </c>
    </row>
    <row r="487">
      <c r="F487" s="7" t="n"/>
      <c r="G487" s="8" t="n"/>
      <c r="H487" s="9">
        <f>IF(A487="","",SUMIF(Costs!$B:$B,A487,Costs!$D:$D))</f>
        <v/>
      </c>
      <c r="I487" s="9">
        <f>IF(A487="","",G487+H487)</f>
        <v/>
      </c>
      <c r="J487" s="8" t="n"/>
      <c r="L487" s="7" t="n"/>
      <c r="M487" s="8" t="n"/>
      <c r="N487" s="9">
        <f>IF(OR(A487="",M487=""),"",M487-I487)</f>
        <v/>
      </c>
      <c r="O487" s="10" t="n"/>
      <c r="P487" s="11">
        <f>IF(OR(A487="",F487=""),"",IF(L487="",TODAY(),L487)-F487)</f>
        <v/>
      </c>
    </row>
    <row r="488">
      <c r="F488" s="7" t="n"/>
      <c r="G488" s="8" t="n"/>
      <c r="H488" s="9">
        <f>IF(A488="","",SUMIF(Costs!$B:$B,A488,Costs!$D:$D))</f>
        <v/>
      </c>
      <c r="I488" s="9">
        <f>IF(A488="","",G488+H488)</f>
        <v/>
      </c>
      <c r="J488" s="8" t="n"/>
      <c r="L488" s="7" t="n"/>
      <c r="M488" s="8" t="n"/>
      <c r="N488" s="9">
        <f>IF(OR(A488="",M488=""),"",M488-I488)</f>
        <v/>
      </c>
      <c r="O488" s="10" t="n"/>
      <c r="P488" s="11">
        <f>IF(OR(A488="",F488=""),"",IF(L488="",TODAY(),L488)-F488)</f>
        <v/>
      </c>
    </row>
    <row r="489">
      <c r="F489" s="7" t="n"/>
      <c r="G489" s="8" t="n"/>
      <c r="H489" s="9">
        <f>IF(A489="","",SUMIF(Costs!$B:$B,A489,Costs!$D:$D))</f>
        <v/>
      </c>
      <c r="I489" s="9">
        <f>IF(A489="","",G489+H489)</f>
        <v/>
      </c>
      <c r="J489" s="8" t="n"/>
      <c r="L489" s="7" t="n"/>
      <c r="M489" s="8" t="n"/>
      <c r="N489" s="9">
        <f>IF(OR(A489="",M489=""),"",M489-I489)</f>
        <v/>
      </c>
      <c r="O489" s="10" t="n"/>
      <c r="P489" s="11">
        <f>IF(OR(A489="",F489=""),"",IF(L489="",TODAY(),L489)-F489)</f>
        <v/>
      </c>
    </row>
    <row r="490">
      <c r="F490" s="7" t="n"/>
      <c r="G490" s="8" t="n"/>
      <c r="H490" s="9">
        <f>IF(A490="","",SUMIF(Costs!$B:$B,A490,Costs!$D:$D))</f>
        <v/>
      </c>
      <c r="I490" s="9">
        <f>IF(A490="","",G490+H490)</f>
        <v/>
      </c>
      <c r="J490" s="8" t="n"/>
      <c r="L490" s="7" t="n"/>
      <c r="M490" s="8" t="n"/>
      <c r="N490" s="9">
        <f>IF(OR(A490="",M490=""),"",M490-I490)</f>
        <v/>
      </c>
      <c r="O490" s="10" t="n"/>
      <c r="P490" s="11">
        <f>IF(OR(A490="",F490=""),"",IF(L490="",TODAY(),L490)-F490)</f>
        <v/>
      </c>
    </row>
    <row r="491">
      <c r="F491" s="7" t="n"/>
      <c r="G491" s="8" t="n"/>
      <c r="H491" s="9">
        <f>IF(A491="","",SUMIF(Costs!$B:$B,A491,Costs!$D:$D))</f>
        <v/>
      </c>
      <c r="I491" s="9">
        <f>IF(A491="","",G491+H491)</f>
        <v/>
      </c>
      <c r="J491" s="8" t="n"/>
      <c r="L491" s="7" t="n"/>
      <c r="M491" s="8" t="n"/>
      <c r="N491" s="9">
        <f>IF(OR(A491="",M491=""),"",M491-I491)</f>
        <v/>
      </c>
      <c r="O491" s="10" t="n"/>
      <c r="P491" s="11">
        <f>IF(OR(A491="",F491=""),"",IF(L491="",TODAY(),L491)-F491)</f>
        <v/>
      </c>
    </row>
    <row r="492">
      <c r="F492" s="7" t="n"/>
      <c r="G492" s="8" t="n"/>
      <c r="H492" s="9">
        <f>IF(A492="","",SUMIF(Costs!$B:$B,A492,Costs!$D:$D))</f>
        <v/>
      </c>
      <c r="I492" s="9">
        <f>IF(A492="","",G492+H492)</f>
        <v/>
      </c>
      <c r="J492" s="8" t="n"/>
      <c r="L492" s="7" t="n"/>
      <c r="M492" s="8" t="n"/>
      <c r="N492" s="9">
        <f>IF(OR(A492="",M492=""),"",M492-I492)</f>
        <v/>
      </c>
      <c r="O492" s="10" t="n"/>
      <c r="P492" s="11">
        <f>IF(OR(A492="",F492=""),"",IF(L492="",TODAY(),L492)-F492)</f>
        <v/>
      </c>
    </row>
    <row r="493">
      <c r="F493" s="7" t="n"/>
      <c r="G493" s="8" t="n"/>
      <c r="H493" s="9">
        <f>IF(A493="","",SUMIF(Costs!$B:$B,A493,Costs!$D:$D))</f>
        <v/>
      </c>
      <c r="I493" s="9">
        <f>IF(A493="","",G493+H493)</f>
        <v/>
      </c>
      <c r="J493" s="8" t="n"/>
      <c r="L493" s="7" t="n"/>
      <c r="M493" s="8" t="n"/>
      <c r="N493" s="9">
        <f>IF(OR(A493="",M493=""),"",M493-I493)</f>
        <v/>
      </c>
      <c r="O493" s="10" t="n"/>
      <c r="P493" s="11">
        <f>IF(OR(A493="",F493=""),"",IF(L493="",TODAY(),L493)-F493)</f>
        <v/>
      </c>
    </row>
    <row r="494">
      <c r="F494" s="7" t="n"/>
      <c r="G494" s="8" t="n"/>
      <c r="H494" s="9">
        <f>IF(A494="","",SUMIF(Costs!$B:$B,A494,Costs!$D:$D))</f>
        <v/>
      </c>
      <c r="I494" s="9">
        <f>IF(A494="","",G494+H494)</f>
        <v/>
      </c>
      <c r="J494" s="8" t="n"/>
      <c r="L494" s="7" t="n"/>
      <c r="M494" s="8" t="n"/>
      <c r="N494" s="9">
        <f>IF(OR(A494="",M494=""),"",M494-I494)</f>
        <v/>
      </c>
      <c r="O494" s="10" t="n"/>
      <c r="P494" s="11">
        <f>IF(OR(A494="",F494=""),"",IF(L494="",TODAY(),L494)-F494)</f>
        <v/>
      </c>
    </row>
    <row r="495">
      <c r="F495" s="7" t="n"/>
      <c r="G495" s="8" t="n"/>
      <c r="H495" s="9">
        <f>IF(A495="","",SUMIF(Costs!$B:$B,A495,Costs!$D:$D))</f>
        <v/>
      </c>
      <c r="I495" s="9">
        <f>IF(A495="","",G495+H495)</f>
        <v/>
      </c>
      <c r="J495" s="8" t="n"/>
      <c r="L495" s="7" t="n"/>
      <c r="M495" s="8" t="n"/>
      <c r="N495" s="9">
        <f>IF(OR(A495="",M495=""),"",M495-I495)</f>
        <v/>
      </c>
      <c r="O495" s="10" t="n"/>
      <c r="P495" s="11">
        <f>IF(OR(A495="",F495=""),"",IF(L495="",TODAY(),L495)-F495)</f>
        <v/>
      </c>
    </row>
    <row r="496">
      <c r="F496" s="7" t="n"/>
      <c r="G496" s="8" t="n"/>
      <c r="H496" s="9">
        <f>IF(A496="","",SUMIF(Costs!$B:$B,A496,Costs!$D:$D))</f>
        <v/>
      </c>
      <c r="I496" s="9">
        <f>IF(A496="","",G496+H496)</f>
        <v/>
      </c>
      <c r="J496" s="8" t="n"/>
      <c r="L496" s="7" t="n"/>
      <c r="M496" s="8" t="n"/>
      <c r="N496" s="9">
        <f>IF(OR(A496="",M496=""),"",M496-I496)</f>
        <v/>
      </c>
      <c r="O496" s="10" t="n"/>
      <c r="P496" s="11">
        <f>IF(OR(A496="",F496=""),"",IF(L496="",TODAY(),L496)-F496)</f>
        <v/>
      </c>
    </row>
    <row r="497">
      <c r="F497" s="7" t="n"/>
      <c r="G497" s="8" t="n"/>
      <c r="H497" s="9">
        <f>IF(A497="","",SUMIF(Costs!$B:$B,A497,Costs!$D:$D))</f>
        <v/>
      </c>
      <c r="I497" s="9">
        <f>IF(A497="","",G497+H497)</f>
        <v/>
      </c>
      <c r="J497" s="8" t="n"/>
      <c r="L497" s="7" t="n"/>
      <c r="M497" s="8" t="n"/>
      <c r="N497" s="9">
        <f>IF(OR(A497="",M497=""),"",M497-I497)</f>
        <v/>
      </c>
      <c r="O497" s="10" t="n"/>
      <c r="P497" s="11">
        <f>IF(OR(A497="",F497=""),"",IF(L497="",TODAY(),L497)-F497)</f>
        <v/>
      </c>
    </row>
    <row r="498">
      <c r="F498" s="7" t="n"/>
      <c r="G498" s="8" t="n"/>
      <c r="H498" s="9">
        <f>IF(A498="","",SUMIF(Costs!$B:$B,A498,Costs!$D:$D))</f>
        <v/>
      </c>
      <c r="I498" s="9">
        <f>IF(A498="","",G498+H498)</f>
        <v/>
      </c>
      <c r="J498" s="8" t="n"/>
      <c r="L498" s="7" t="n"/>
      <c r="M498" s="8" t="n"/>
      <c r="N498" s="9">
        <f>IF(OR(A498="",M498=""),"",M498-I498)</f>
        <v/>
      </c>
      <c r="O498" s="10" t="n"/>
      <c r="P498" s="11">
        <f>IF(OR(A498="",F498=""),"",IF(L498="",TODAY(),L498)-F498)</f>
        <v/>
      </c>
    </row>
    <row r="499">
      <c r="F499" s="7" t="n"/>
      <c r="G499" s="8" t="n"/>
      <c r="H499" s="9">
        <f>IF(A499="","",SUMIF(Costs!$B:$B,A499,Costs!$D:$D))</f>
        <v/>
      </c>
      <c r="I499" s="9">
        <f>IF(A499="","",G499+H499)</f>
        <v/>
      </c>
      <c r="J499" s="8" t="n"/>
      <c r="L499" s="7" t="n"/>
      <c r="M499" s="8" t="n"/>
      <c r="N499" s="9">
        <f>IF(OR(A499="",M499=""),"",M499-I499)</f>
        <v/>
      </c>
      <c r="O499" s="10" t="n"/>
      <c r="P499" s="11">
        <f>IF(OR(A499="",F499=""),"",IF(L499="",TODAY(),L499)-F499)</f>
        <v/>
      </c>
    </row>
    <row r="500">
      <c r="F500" s="7" t="n"/>
      <c r="G500" s="8" t="n"/>
      <c r="H500" s="9">
        <f>IF(A500="","",SUMIF(Costs!$B:$B,A500,Costs!$D:$D))</f>
        <v/>
      </c>
      <c r="I500" s="9">
        <f>IF(A500="","",G500+H500)</f>
        <v/>
      </c>
      <c r="J500" s="8" t="n"/>
      <c r="L500" s="7" t="n"/>
      <c r="M500" s="8" t="n"/>
      <c r="N500" s="9">
        <f>IF(OR(A500="",M500=""),"",M500-I500)</f>
        <v/>
      </c>
      <c r="O500" s="10" t="n"/>
      <c r="P500" s="11">
        <f>IF(OR(A500="",F500=""),"",IF(L500="",TODAY(),L500)-F500)</f>
        <v/>
      </c>
    </row>
  </sheetData>
  <conditionalFormatting sqref="P2:P500">
    <cfRule type="expression" priority="1" dxfId="0">
      <formula>AND(ISNUMBER(P2),P2&gt;60,K2&lt;&gt;"Sold")</formula>
    </cfRule>
  </conditionalFormatting>
  <dataValidations count="1">
    <dataValidation sqref="K2:K500" showDropDown="0" showInputMessage="0" showErrorMessage="0" allowBlank="1" type="list">
      <formula1>"Available,Reserved,In workshop,In transit,Sold"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34" customWidth="1" min="3" max="3"/>
    <col width="14" customWidth="1" min="4" max="4"/>
    <col width="22" customWidth="1" min="5" max="5"/>
  </cols>
  <sheetData>
    <row r="1" ht="34" customHeight="1">
      <c r="A1" s="6" t="inlineStr">
        <is>
          <t>Date</t>
        </is>
      </c>
      <c r="B1" s="6" t="inlineStr">
        <is>
          <t>Registration no.</t>
        </is>
      </c>
      <c r="C1" s="6" t="inlineStr">
        <is>
          <t>What it was for</t>
        </is>
      </c>
      <c r="D1" s="6" t="inlineStr">
        <is>
          <t>Amount (Rs)</t>
        </is>
      </c>
      <c r="E1" s="6" t="inlineStr">
        <is>
          <t>Paid to</t>
        </is>
      </c>
    </row>
    <row r="2">
      <c r="A2" s="7" t="n">
        <v>46238</v>
      </c>
      <c r="B2" t="inlineStr">
        <is>
          <t>ABC-123</t>
        </is>
      </c>
      <c r="C2" t="inlineStr">
        <is>
          <t>Denting and paint, rear bumper</t>
        </is>
      </c>
      <c r="D2" s="8" t="n">
        <v>85000</v>
      </c>
      <c r="E2" t="inlineStr">
        <is>
          <t>Rafiq Body Shop</t>
        </is>
      </c>
    </row>
    <row r="3">
      <c r="A3" s="7" t="n">
        <v>46240</v>
      </c>
      <c r="B3" t="inlineStr">
        <is>
          <t>ABC-123</t>
        </is>
      </c>
      <c r="C3" t="inlineStr">
        <is>
          <t>Agent commission</t>
        </is>
      </c>
      <c r="D3" s="8" t="n">
        <v>40000</v>
      </c>
      <c r="E3" t="inlineStr">
        <is>
          <t>Imran</t>
        </is>
      </c>
    </row>
    <row r="4">
      <c r="A4" s="7" t="n">
        <v>46256</v>
      </c>
      <c r="B4" t="inlineStr">
        <is>
          <t>LEA-4521</t>
        </is>
      </c>
      <c r="C4" t="inlineStr">
        <is>
          <t>Service and tyres</t>
        </is>
      </c>
      <c r="D4" s="8" t="n">
        <v>52000</v>
      </c>
      <c r="E4" t="inlineStr">
        <is>
          <t>Main Market Workshop</t>
        </is>
      </c>
    </row>
    <row r="5">
      <c r="A5" s="7" t="n">
        <v>46268</v>
      </c>
      <c r="B5" t="inlineStr">
        <is>
          <t>KHI-778</t>
        </is>
      </c>
      <c r="C5" t="inlineStr">
        <is>
          <t>Transport from Karachi</t>
        </is>
      </c>
      <c r="D5" s="8" t="n">
        <v>35000</v>
      </c>
      <c r="E5" t="inlineStr">
        <is>
          <t>Al Noor Transport</t>
        </is>
      </c>
    </row>
    <row r="6">
      <c r="A6" s="7" t="n"/>
      <c r="D6" s="8" t="n"/>
    </row>
    <row r="7">
      <c r="A7" s="7" t="n"/>
      <c r="D7" s="8" t="n"/>
    </row>
    <row r="8">
      <c r="A8" s="7" t="n"/>
      <c r="D8" s="8" t="n"/>
    </row>
    <row r="9">
      <c r="A9" s="7" t="n"/>
      <c r="D9" s="8" t="n"/>
    </row>
    <row r="10">
      <c r="A10" s="7" t="n"/>
      <c r="D10" s="8" t="n"/>
    </row>
    <row r="11">
      <c r="A11" s="7" t="n"/>
      <c r="D11" s="8" t="n"/>
    </row>
    <row r="12">
      <c r="A12" s="7" t="n"/>
      <c r="D12" s="8" t="n"/>
    </row>
    <row r="13">
      <c r="A13" s="7" t="n"/>
      <c r="D13" s="8" t="n"/>
    </row>
    <row r="14">
      <c r="A14" s="7" t="n"/>
      <c r="D14" s="8" t="n"/>
    </row>
    <row r="15">
      <c r="A15" s="7" t="n"/>
      <c r="D15" s="8" t="n"/>
    </row>
    <row r="16">
      <c r="A16" s="7" t="n"/>
      <c r="D16" s="8" t="n"/>
    </row>
    <row r="17">
      <c r="A17" s="7" t="n"/>
      <c r="D17" s="8" t="n"/>
    </row>
    <row r="18">
      <c r="A18" s="7" t="n"/>
      <c r="D18" s="8" t="n"/>
    </row>
    <row r="19">
      <c r="A19" s="7" t="n"/>
      <c r="D19" s="8" t="n"/>
    </row>
    <row r="20">
      <c r="A20" s="7" t="n"/>
      <c r="D20" s="8" t="n"/>
    </row>
    <row r="21">
      <c r="A21" s="7" t="n"/>
      <c r="D21" s="8" t="n"/>
    </row>
    <row r="22">
      <c r="A22" s="7" t="n"/>
      <c r="D22" s="8" t="n"/>
    </row>
    <row r="23">
      <c r="A23" s="7" t="n"/>
      <c r="D23" s="8" t="n"/>
    </row>
    <row r="24">
      <c r="A24" s="7" t="n"/>
      <c r="D24" s="8" t="n"/>
    </row>
    <row r="25">
      <c r="A25" s="7" t="n"/>
      <c r="D25" s="8" t="n"/>
    </row>
    <row r="26">
      <c r="A26" s="7" t="n"/>
      <c r="D26" s="8" t="n"/>
    </row>
    <row r="27">
      <c r="A27" s="7" t="n"/>
      <c r="D27" s="8" t="n"/>
    </row>
    <row r="28">
      <c r="A28" s="7" t="n"/>
      <c r="D28" s="8" t="n"/>
    </row>
    <row r="29">
      <c r="A29" s="7" t="n"/>
      <c r="D29" s="8" t="n"/>
    </row>
    <row r="30">
      <c r="A30" s="7" t="n"/>
      <c r="D30" s="8" t="n"/>
    </row>
    <row r="31">
      <c r="A31" s="7" t="n"/>
      <c r="D31" s="8" t="n"/>
    </row>
    <row r="32">
      <c r="A32" s="7" t="n"/>
      <c r="D32" s="8" t="n"/>
    </row>
    <row r="33">
      <c r="A33" s="7" t="n"/>
      <c r="D33" s="8" t="n"/>
    </row>
    <row r="34">
      <c r="A34" s="7" t="n"/>
      <c r="D34" s="8" t="n"/>
    </row>
    <row r="35">
      <c r="A35" s="7" t="n"/>
      <c r="D35" s="8" t="n"/>
    </row>
    <row r="36">
      <c r="A36" s="7" t="n"/>
      <c r="D36" s="8" t="n"/>
    </row>
    <row r="37">
      <c r="A37" s="7" t="n"/>
      <c r="D37" s="8" t="n"/>
    </row>
    <row r="38">
      <c r="A38" s="7" t="n"/>
      <c r="D38" s="8" t="n"/>
    </row>
    <row r="39">
      <c r="A39" s="7" t="n"/>
      <c r="D39" s="8" t="n"/>
    </row>
    <row r="40">
      <c r="A40" s="7" t="n"/>
      <c r="D40" s="8" t="n"/>
    </row>
    <row r="41">
      <c r="A41" s="7" t="n"/>
      <c r="D41" s="8" t="n"/>
    </row>
    <row r="42">
      <c r="A42" s="7" t="n"/>
      <c r="D42" s="8" t="n"/>
    </row>
    <row r="43">
      <c r="A43" s="7" t="n"/>
      <c r="D43" s="8" t="n"/>
    </row>
    <row r="44">
      <c r="A44" s="7" t="n"/>
      <c r="D44" s="8" t="n"/>
    </row>
    <row r="45">
      <c r="A45" s="7" t="n"/>
      <c r="D45" s="8" t="n"/>
    </row>
    <row r="46">
      <c r="A46" s="7" t="n"/>
      <c r="D46" s="8" t="n"/>
    </row>
    <row r="47">
      <c r="A47" s="7" t="n"/>
      <c r="D47" s="8" t="n"/>
    </row>
    <row r="48">
      <c r="A48" s="7" t="n"/>
      <c r="D48" s="8" t="n"/>
    </row>
    <row r="49">
      <c r="A49" s="7" t="n"/>
      <c r="D49" s="8" t="n"/>
    </row>
    <row r="50">
      <c r="A50" s="7" t="n"/>
      <c r="D50" s="8" t="n"/>
    </row>
    <row r="51">
      <c r="A51" s="7" t="n"/>
      <c r="D51" s="8" t="n"/>
    </row>
    <row r="52">
      <c r="A52" s="7" t="n"/>
      <c r="D52" s="8" t="n"/>
    </row>
    <row r="53">
      <c r="A53" s="7" t="n"/>
      <c r="D53" s="8" t="n"/>
    </row>
    <row r="54">
      <c r="A54" s="7" t="n"/>
      <c r="D54" s="8" t="n"/>
    </row>
    <row r="55">
      <c r="A55" s="7" t="n"/>
      <c r="D55" s="8" t="n"/>
    </row>
    <row r="56">
      <c r="A56" s="7" t="n"/>
      <c r="D56" s="8" t="n"/>
    </row>
    <row r="57">
      <c r="A57" s="7" t="n"/>
      <c r="D57" s="8" t="n"/>
    </row>
    <row r="58">
      <c r="A58" s="7" t="n"/>
      <c r="D58" s="8" t="n"/>
    </row>
    <row r="59">
      <c r="A59" s="7" t="n"/>
      <c r="D59" s="8" t="n"/>
    </row>
    <row r="60">
      <c r="A60" s="7" t="n"/>
      <c r="D60" s="8" t="n"/>
    </row>
    <row r="61">
      <c r="A61" s="7" t="n"/>
      <c r="D61" s="8" t="n"/>
    </row>
    <row r="62">
      <c r="A62" s="7" t="n"/>
      <c r="D62" s="8" t="n"/>
    </row>
    <row r="63">
      <c r="A63" s="7" t="n"/>
      <c r="D63" s="8" t="n"/>
    </row>
    <row r="64">
      <c r="A64" s="7" t="n"/>
      <c r="D64" s="8" t="n"/>
    </row>
    <row r="65">
      <c r="A65" s="7" t="n"/>
      <c r="D65" s="8" t="n"/>
    </row>
    <row r="66">
      <c r="A66" s="7" t="n"/>
      <c r="D66" s="8" t="n"/>
    </row>
    <row r="67">
      <c r="A67" s="7" t="n"/>
      <c r="D67" s="8" t="n"/>
    </row>
    <row r="68">
      <c r="A68" s="7" t="n"/>
      <c r="D68" s="8" t="n"/>
    </row>
    <row r="69">
      <c r="A69" s="7" t="n"/>
      <c r="D69" s="8" t="n"/>
    </row>
    <row r="70">
      <c r="A70" s="7" t="n"/>
      <c r="D70" s="8" t="n"/>
    </row>
    <row r="71">
      <c r="A71" s="7" t="n"/>
      <c r="D71" s="8" t="n"/>
    </row>
    <row r="72">
      <c r="A72" s="7" t="n"/>
      <c r="D72" s="8" t="n"/>
    </row>
    <row r="73">
      <c r="A73" s="7" t="n"/>
      <c r="D73" s="8" t="n"/>
    </row>
    <row r="74">
      <c r="A74" s="7" t="n"/>
      <c r="D74" s="8" t="n"/>
    </row>
    <row r="75">
      <c r="A75" s="7" t="n"/>
      <c r="D75" s="8" t="n"/>
    </row>
    <row r="76">
      <c r="A76" s="7" t="n"/>
      <c r="D76" s="8" t="n"/>
    </row>
    <row r="77">
      <c r="A77" s="7" t="n"/>
      <c r="D77" s="8" t="n"/>
    </row>
    <row r="78">
      <c r="A78" s="7" t="n"/>
      <c r="D78" s="8" t="n"/>
    </row>
    <row r="79">
      <c r="A79" s="7" t="n"/>
      <c r="D79" s="8" t="n"/>
    </row>
    <row r="80">
      <c r="A80" s="7" t="n"/>
      <c r="D80" s="8" t="n"/>
    </row>
    <row r="81">
      <c r="A81" s="7" t="n"/>
      <c r="D81" s="8" t="n"/>
    </row>
    <row r="82">
      <c r="A82" s="7" t="n"/>
      <c r="D82" s="8" t="n"/>
    </row>
    <row r="83">
      <c r="A83" s="7" t="n"/>
      <c r="D83" s="8" t="n"/>
    </row>
    <row r="84">
      <c r="A84" s="7" t="n"/>
      <c r="D84" s="8" t="n"/>
    </row>
    <row r="85">
      <c r="A85" s="7" t="n"/>
      <c r="D85" s="8" t="n"/>
    </row>
    <row r="86">
      <c r="A86" s="7" t="n"/>
      <c r="D86" s="8" t="n"/>
    </row>
    <row r="87">
      <c r="A87" s="7" t="n"/>
      <c r="D87" s="8" t="n"/>
    </row>
    <row r="88">
      <c r="A88" s="7" t="n"/>
      <c r="D88" s="8" t="n"/>
    </row>
    <row r="89">
      <c r="A89" s="7" t="n"/>
      <c r="D89" s="8" t="n"/>
    </row>
    <row r="90">
      <c r="A90" s="7" t="n"/>
      <c r="D90" s="8" t="n"/>
    </row>
    <row r="91">
      <c r="A91" s="7" t="n"/>
      <c r="D91" s="8" t="n"/>
    </row>
    <row r="92">
      <c r="A92" s="7" t="n"/>
      <c r="D92" s="8" t="n"/>
    </row>
    <row r="93">
      <c r="A93" s="7" t="n"/>
      <c r="D93" s="8" t="n"/>
    </row>
    <row r="94">
      <c r="A94" s="7" t="n"/>
      <c r="D94" s="8" t="n"/>
    </row>
    <row r="95">
      <c r="A95" s="7" t="n"/>
      <c r="D95" s="8" t="n"/>
    </row>
    <row r="96">
      <c r="A96" s="7" t="n"/>
      <c r="D96" s="8" t="n"/>
    </row>
    <row r="97">
      <c r="A97" s="7" t="n"/>
      <c r="D97" s="8" t="n"/>
    </row>
    <row r="98">
      <c r="A98" s="7" t="n"/>
      <c r="D98" s="8" t="n"/>
    </row>
    <row r="99">
      <c r="A99" s="7" t="n"/>
      <c r="D99" s="8" t="n"/>
    </row>
    <row r="100">
      <c r="A100" s="7" t="n"/>
      <c r="D100" s="8" t="n"/>
    </row>
    <row r="101">
      <c r="A101" s="7" t="n"/>
      <c r="D101" s="8" t="n"/>
    </row>
    <row r="102">
      <c r="A102" s="7" t="n"/>
      <c r="D102" s="8" t="n"/>
    </row>
    <row r="103">
      <c r="A103" s="7" t="n"/>
      <c r="D103" s="8" t="n"/>
    </row>
    <row r="104">
      <c r="A104" s="7" t="n"/>
      <c r="D104" s="8" t="n"/>
    </row>
    <row r="105">
      <c r="A105" s="7" t="n"/>
      <c r="D105" s="8" t="n"/>
    </row>
    <row r="106">
      <c r="A106" s="7" t="n"/>
      <c r="D106" s="8" t="n"/>
    </row>
    <row r="107">
      <c r="A107" s="7" t="n"/>
      <c r="D107" s="8" t="n"/>
    </row>
    <row r="108">
      <c r="A108" s="7" t="n"/>
      <c r="D108" s="8" t="n"/>
    </row>
    <row r="109">
      <c r="A109" s="7" t="n"/>
      <c r="D109" s="8" t="n"/>
    </row>
    <row r="110">
      <c r="A110" s="7" t="n"/>
      <c r="D110" s="8" t="n"/>
    </row>
    <row r="111">
      <c r="A111" s="7" t="n"/>
      <c r="D111" s="8" t="n"/>
    </row>
    <row r="112">
      <c r="A112" s="7" t="n"/>
      <c r="D112" s="8" t="n"/>
    </row>
    <row r="113">
      <c r="A113" s="7" t="n"/>
      <c r="D113" s="8" t="n"/>
    </row>
    <row r="114">
      <c r="A114" s="7" t="n"/>
      <c r="D114" s="8" t="n"/>
    </row>
    <row r="115">
      <c r="A115" s="7" t="n"/>
      <c r="D115" s="8" t="n"/>
    </row>
    <row r="116">
      <c r="A116" s="7" t="n"/>
      <c r="D116" s="8" t="n"/>
    </row>
    <row r="117">
      <c r="A117" s="7" t="n"/>
      <c r="D117" s="8" t="n"/>
    </row>
    <row r="118">
      <c r="A118" s="7" t="n"/>
      <c r="D118" s="8" t="n"/>
    </row>
    <row r="119">
      <c r="A119" s="7" t="n"/>
      <c r="D119" s="8" t="n"/>
    </row>
    <row r="120">
      <c r="A120" s="7" t="n"/>
      <c r="D120" s="8" t="n"/>
    </row>
    <row r="121">
      <c r="A121" s="7" t="n"/>
      <c r="D121" s="8" t="n"/>
    </row>
    <row r="122">
      <c r="A122" s="7" t="n"/>
      <c r="D122" s="8" t="n"/>
    </row>
    <row r="123">
      <c r="A123" s="7" t="n"/>
      <c r="D123" s="8" t="n"/>
    </row>
    <row r="124">
      <c r="A124" s="7" t="n"/>
      <c r="D124" s="8" t="n"/>
    </row>
    <row r="125">
      <c r="A125" s="7" t="n"/>
      <c r="D125" s="8" t="n"/>
    </row>
    <row r="126">
      <c r="A126" s="7" t="n"/>
      <c r="D126" s="8" t="n"/>
    </row>
    <row r="127">
      <c r="A127" s="7" t="n"/>
      <c r="D127" s="8" t="n"/>
    </row>
    <row r="128">
      <c r="A128" s="7" t="n"/>
      <c r="D128" s="8" t="n"/>
    </row>
    <row r="129">
      <c r="A129" s="7" t="n"/>
      <c r="D129" s="8" t="n"/>
    </row>
    <row r="130">
      <c r="A130" s="7" t="n"/>
      <c r="D130" s="8" t="n"/>
    </row>
    <row r="131">
      <c r="A131" s="7" t="n"/>
      <c r="D131" s="8" t="n"/>
    </row>
    <row r="132">
      <c r="A132" s="7" t="n"/>
      <c r="D132" s="8" t="n"/>
    </row>
    <row r="133">
      <c r="A133" s="7" t="n"/>
      <c r="D133" s="8" t="n"/>
    </row>
    <row r="134">
      <c r="A134" s="7" t="n"/>
      <c r="D134" s="8" t="n"/>
    </row>
    <row r="135">
      <c r="A135" s="7" t="n"/>
      <c r="D135" s="8" t="n"/>
    </row>
    <row r="136">
      <c r="A136" s="7" t="n"/>
      <c r="D136" s="8" t="n"/>
    </row>
    <row r="137">
      <c r="A137" s="7" t="n"/>
      <c r="D137" s="8" t="n"/>
    </row>
    <row r="138">
      <c r="A138" s="7" t="n"/>
      <c r="D138" s="8" t="n"/>
    </row>
    <row r="139">
      <c r="A139" s="7" t="n"/>
      <c r="D139" s="8" t="n"/>
    </row>
    <row r="140">
      <c r="A140" s="7" t="n"/>
      <c r="D140" s="8" t="n"/>
    </row>
    <row r="141">
      <c r="A141" s="7" t="n"/>
      <c r="D141" s="8" t="n"/>
    </row>
    <row r="142">
      <c r="A142" s="7" t="n"/>
      <c r="D142" s="8" t="n"/>
    </row>
    <row r="143">
      <c r="A143" s="7" t="n"/>
      <c r="D143" s="8" t="n"/>
    </row>
    <row r="144">
      <c r="A144" s="7" t="n"/>
      <c r="D144" s="8" t="n"/>
    </row>
    <row r="145">
      <c r="A145" s="7" t="n"/>
      <c r="D145" s="8" t="n"/>
    </row>
    <row r="146">
      <c r="A146" s="7" t="n"/>
      <c r="D146" s="8" t="n"/>
    </row>
    <row r="147">
      <c r="A147" s="7" t="n"/>
      <c r="D147" s="8" t="n"/>
    </row>
    <row r="148">
      <c r="A148" s="7" t="n"/>
      <c r="D148" s="8" t="n"/>
    </row>
    <row r="149">
      <c r="A149" s="7" t="n"/>
      <c r="D149" s="8" t="n"/>
    </row>
    <row r="150">
      <c r="A150" s="7" t="n"/>
      <c r="D150" s="8" t="n"/>
    </row>
    <row r="151">
      <c r="A151" s="7" t="n"/>
      <c r="D151" s="8" t="n"/>
    </row>
    <row r="152">
      <c r="A152" s="7" t="n"/>
      <c r="D152" s="8" t="n"/>
    </row>
    <row r="153">
      <c r="A153" s="7" t="n"/>
      <c r="D153" s="8" t="n"/>
    </row>
    <row r="154">
      <c r="A154" s="7" t="n"/>
      <c r="D154" s="8" t="n"/>
    </row>
    <row r="155">
      <c r="A155" s="7" t="n"/>
      <c r="D155" s="8" t="n"/>
    </row>
    <row r="156">
      <c r="A156" s="7" t="n"/>
      <c r="D156" s="8" t="n"/>
    </row>
    <row r="157">
      <c r="A157" s="7" t="n"/>
      <c r="D157" s="8" t="n"/>
    </row>
    <row r="158">
      <c r="A158" s="7" t="n"/>
      <c r="D158" s="8" t="n"/>
    </row>
    <row r="159">
      <c r="A159" s="7" t="n"/>
      <c r="D159" s="8" t="n"/>
    </row>
    <row r="160">
      <c r="A160" s="7" t="n"/>
      <c r="D160" s="8" t="n"/>
    </row>
    <row r="161">
      <c r="A161" s="7" t="n"/>
      <c r="D161" s="8" t="n"/>
    </row>
    <row r="162">
      <c r="A162" s="7" t="n"/>
      <c r="D162" s="8" t="n"/>
    </row>
    <row r="163">
      <c r="A163" s="7" t="n"/>
      <c r="D163" s="8" t="n"/>
    </row>
    <row r="164">
      <c r="A164" s="7" t="n"/>
      <c r="D164" s="8" t="n"/>
    </row>
    <row r="165">
      <c r="A165" s="7" t="n"/>
      <c r="D165" s="8" t="n"/>
    </row>
    <row r="166">
      <c r="A166" s="7" t="n"/>
      <c r="D166" s="8" t="n"/>
    </row>
    <row r="167">
      <c r="A167" s="7" t="n"/>
      <c r="D167" s="8" t="n"/>
    </row>
    <row r="168">
      <c r="A168" s="7" t="n"/>
      <c r="D168" s="8" t="n"/>
    </row>
    <row r="169">
      <c r="A169" s="7" t="n"/>
      <c r="D169" s="8" t="n"/>
    </row>
    <row r="170">
      <c r="A170" s="7" t="n"/>
      <c r="D170" s="8" t="n"/>
    </row>
    <row r="171">
      <c r="A171" s="7" t="n"/>
      <c r="D171" s="8" t="n"/>
    </row>
    <row r="172">
      <c r="A172" s="7" t="n"/>
      <c r="D172" s="8" t="n"/>
    </row>
    <row r="173">
      <c r="A173" s="7" t="n"/>
      <c r="D173" s="8" t="n"/>
    </row>
    <row r="174">
      <c r="A174" s="7" t="n"/>
      <c r="D174" s="8" t="n"/>
    </row>
    <row r="175">
      <c r="A175" s="7" t="n"/>
      <c r="D175" s="8" t="n"/>
    </row>
    <row r="176">
      <c r="A176" s="7" t="n"/>
      <c r="D176" s="8" t="n"/>
    </row>
    <row r="177">
      <c r="A177" s="7" t="n"/>
      <c r="D177" s="8" t="n"/>
    </row>
    <row r="178">
      <c r="A178" s="7" t="n"/>
      <c r="D178" s="8" t="n"/>
    </row>
    <row r="179">
      <c r="A179" s="7" t="n"/>
      <c r="D179" s="8" t="n"/>
    </row>
    <row r="180">
      <c r="A180" s="7" t="n"/>
      <c r="D180" s="8" t="n"/>
    </row>
    <row r="181">
      <c r="A181" s="7" t="n"/>
      <c r="D181" s="8" t="n"/>
    </row>
    <row r="182">
      <c r="A182" s="7" t="n"/>
      <c r="D182" s="8" t="n"/>
    </row>
    <row r="183">
      <c r="A183" s="7" t="n"/>
      <c r="D183" s="8" t="n"/>
    </row>
    <row r="184">
      <c r="A184" s="7" t="n"/>
      <c r="D184" s="8" t="n"/>
    </row>
    <row r="185">
      <c r="A185" s="7" t="n"/>
      <c r="D185" s="8" t="n"/>
    </row>
    <row r="186">
      <c r="A186" s="7" t="n"/>
      <c r="D186" s="8" t="n"/>
    </row>
    <row r="187">
      <c r="A187" s="7" t="n"/>
      <c r="D187" s="8" t="n"/>
    </row>
    <row r="188">
      <c r="A188" s="7" t="n"/>
      <c r="D188" s="8" t="n"/>
    </row>
    <row r="189">
      <c r="A189" s="7" t="n"/>
      <c r="D189" s="8" t="n"/>
    </row>
    <row r="190">
      <c r="A190" s="7" t="n"/>
      <c r="D190" s="8" t="n"/>
    </row>
    <row r="191">
      <c r="A191" s="7" t="n"/>
      <c r="D191" s="8" t="n"/>
    </row>
    <row r="192">
      <c r="A192" s="7" t="n"/>
      <c r="D192" s="8" t="n"/>
    </row>
    <row r="193">
      <c r="A193" s="7" t="n"/>
      <c r="D193" s="8" t="n"/>
    </row>
    <row r="194">
      <c r="A194" s="7" t="n"/>
      <c r="D194" s="8" t="n"/>
    </row>
    <row r="195">
      <c r="A195" s="7" t="n"/>
      <c r="D195" s="8" t="n"/>
    </row>
    <row r="196">
      <c r="A196" s="7" t="n"/>
      <c r="D196" s="8" t="n"/>
    </row>
    <row r="197">
      <c r="A197" s="7" t="n"/>
      <c r="D197" s="8" t="n"/>
    </row>
    <row r="198">
      <c r="A198" s="7" t="n"/>
      <c r="D198" s="8" t="n"/>
    </row>
    <row r="199">
      <c r="A199" s="7" t="n"/>
      <c r="D199" s="8" t="n"/>
    </row>
    <row r="200">
      <c r="A200" s="7" t="n"/>
      <c r="D200" s="8" t="n"/>
    </row>
    <row r="201">
      <c r="A201" s="7" t="n"/>
      <c r="D201" s="8" t="n"/>
    </row>
    <row r="202">
      <c r="A202" s="7" t="n"/>
      <c r="D202" s="8" t="n"/>
    </row>
    <row r="203">
      <c r="A203" s="7" t="n"/>
      <c r="D203" s="8" t="n"/>
    </row>
    <row r="204">
      <c r="A204" s="7" t="n"/>
      <c r="D204" s="8" t="n"/>
    </row>
    <row r="205">
      <c r="A205" s="7" t="n"/>
      <c r="D205" s="8" t="n"/>
    </row>
    <row r="206">
      <c r="A206" s="7" t="n"/>
      <c r="D206" s="8" t="n"/>
    </row>
    <row r="207">
      <c r="A207" s="7" t="n"/>
      <c r="D207" s="8" t="n"/>
    </row>
    <row r="208">
      <c r="A208" s="7" t="n"/>
      <c r="D208" s="8" t="n"/>
    </row>
    <row r="209">
      <c r="A209" s="7" t="n"/>
      <c r="D209" s="8" t="n"/>
    </row>
    <row r="210">
      <c r="A210" s="7" t="n"/>
      <c r="D210" s="8" t="n"/>
    </row>
    <row r="211">
      <c r="A211" s="7" t="n"/>
      <c r="D211" s="8" t="n"/>
    </row>
    <row r="212">
      <c r="A212" s="7" t="n"/>
      <c r="D212" s="8" t="n"/>
    </row>
    <row r="213">
      <c r="A213" s="7" t="n"/>
      <c r="D213" s="8" t="n"/>
    </row>
    <row r="214">
      <c r="A214" s="7" t="n"/>
      <c r="D214" s="8" t="n"/>
    </row>
    <row r="215">
      <c r="A215" s="7" t="n"/>
      <c r="D215" s="8" t="n"/>
    </row>
    <row r="216">
      <c r="A216" s="7" t="n"/>
      <c r="D216" s="8" t="n"/>
    </row>
    <row r="217">
      <c r="A217" s="7" t="n"/>
      <c r="D217" s="8" t="n"/>
    </row>
    <row r="218">
      <c r="A218" s="7" t="n"/>
      <c r="D218" s="8" t="n"/>
    </row>
    <row r="219">
      <c r="A219" s="7" t="n"/>
      <c r="D219" s="8" t="n"/>
    </row>
    <row r="220">
      <c r="A220" s="7" t="n"/>
      <c r="D220" s="8" t="n"/>
    </row>
    <row r="221">
      <c r="A221" s="7" t="n"/>
      <c r="D221" s="8" t="n"/>
    </row>
    <row r="222">
      <c r="A222" s="7" t="n"/>
      <c r="D222" s="8" t="n"/>
    </row>
    <row r="223">
      <c r="A223" s="7" t="n"/>
      <c r="D223" s="8" t="n"/>
    </row>
    <row r="224">
      <c r="A224" s="7" t="n"/>
      <c r="D224" s="8" t="n"/>
    </row>
    <row r="225">
      <c r="A225" s="7" t="n"/>
      <c r="D225" s="8" t="n"/>
    </row>
    <row r="226">
      <c r="A226" s="7" t="n"/>
      <c r="D226" s="8" t="n"/>
    </row>
    <row r="227">
      <c r="A227" s="7" t="n"/>
      <c r="D227" s="8" t="n"/>
    </row>
    <row r="228">
      <c r="A228" s="7" t="n"/>
      <c r="D228" s="8" t="n"/>
    </row>
    <row r="229">
      <c r="A229" s="7" t="n"/>
      <c r="D229" s="8" t="n"/>
    </row>
    <row r="230">
      <c r="A230" s="7" t="n"/>
      <c r="D230" s="8" t="n"/>
    </row>
    <row r="231">
      <c r="A231" s="7" t="n"/>
      <c r="D231" s="8" t="n"/>
    </row>
    <row r="232">
      <c r="A232" s="7" t="n"/>
      <c r="D232" s="8" t="n"/>
    </row>
    <row r="233">
      <c r="A233" s="7" t="n"/>
      <c r="D233" s="8" t="n"/>
    </row>
    <row r="234">
      <c r="A234" s="7" t="n"/>
      <c r="D234" s="8" t="n"/>
    </row>
    <row r="235">
      <c r="A235" s="7" t="n"/>
      <c r="D235" s="8" t="n"/>
    </row>
    <row r="236">
      <c r="A236" s="7" t="n"/>
      <c r="D236" s="8" t="n"/>
    </row>
    <row r="237">
      <c r="A237" s="7" t="n"/>
      <c r="D237" s="8" t="n"/>
    </row>
    <row r="238">
      <c r="A238" s="7" t="n"/>
      <c r="D238" s="8" t="n"/>
    </row>
    <row r="239">
      <c r="A239" s="7" t="n"/>
      <c r="D239" s="8" t="n"/>
    </row>
    <row r="240">
      <c r="A240" s="7" t="n"/>
      <c r="D240" s="8" t="n"/>
    </row>
    <row r="241">
      <c r="A241" s="7" t="n"/>
      <c r="D241" s="8" t="n"/>
    </row>
    <row r="242">
      <c r="A242" s="7" t="n"/>
      <c r="D242" s="8" t="n"/>
    </row>
    <row r="243">
      <c r="A243" s="7" t="n"/>
      <c r="D243" s="8" t="n"/>
    </row>
    <row r="244">
      <c r="A244" s="7" t="n"/>
      <c r="D244" s="8" t="n"/>
    </row>
    <row r="245">
      <c r="A245" s="7" t="n"/>
      <c r="D245" s="8" t="n"/>
    </row>
    <row r="246">
      <c r="A246" s="7" t="n"/>
      <c r="D246" s="8" t="n"/>
    </row>
    <row r="247">
      <c r="A247" s="7" t="n"/>
      <c r="D247" s="8" t="n"/>
    </row>
    <row r="248">
      <c r="A248" s="7" t="n"/>
      <c r="D248" s="8" t="n"/>
    </row>
    <row r="249">
      <c r="A249" s="7" t="n"/>
      <c r="D249" s="8" t="n"/>
    </row>
    <row r="250">
      <c r="A250" s="7" t="n"/>
      <c r="D250" s="8" t="n"/>
    </row>
    <row r="251">
      <c r="A251" s="7" t="n"/>
      <c r="D251" s="8" t="n"/>
    </row>
    <row r="252">
      <c r="A252" s="7" t="n"/>
      <c r="D252" s="8" t="n"/>
    </row>
    <row r="253">
      <c r="A253" s="7" t="n"/>
      <c r="D253" s="8" t="n"/>
    </row>
    <row r="254">
      <c r="A254" s="7" t="n"/>
      <c r="D254" s="8" t="n"/>
    </row>
    <row r="255">
      <c r="A255" s="7" t="n"/>
      <c r="D255" s="8" t="n"/>
    </row>
    <row r="256">
      <c r="A256" s="7" t="n"/>
      <c r="D256" s="8" t="n"/>
    </row>
    <row r="257">
      <c r="A257" s="7" t="n"/>
      <c r="D257" s="8" t="n"/>
    </row>
    <row r="258">
      <c r="A258" s="7" t="n"/>
      <c r="D258" s="8" t="n"/>
    </row>
    <row r="259">
      <c r="A259" s="7" t="n"/>
      <c r="D259" s="8" t="n"/>
    </row>
    <row r="260">
      <c r="A260" s="7" t="n"/>
      <c r="D260" s="8" t="n"/>
    </row>
    <row r="261">
      <c r="A261" s="7" t="n"/>
      <c r="D261" s="8" t="n"/>
    </row>
    <row r="262">
      <c r="A262" s="7" t="n"/>
      <c r="D262" s="8" t="n"/>
    </row>
    <row r="263">
      <c r="A263" s="7" t="n"/>
      <c r="D263" s="8" t="n"/>
    </row>
    <row r="264">
      <c r="A264" s="7" t="n"/>
      <c r="D264" s="8" t="n"/>
    </row>
    <row r="265">
      <c r="A265" s="7" t="n"/>
      <c r="D265" s="8" t="n"/>
    </row>
    <row r="266">
      <c r="A266" s="7" t="n"/>
      <c r="D266" s="8" t="n"/>
    </row>
    <row r="267">
      <c r="A267" s="7" t="n"/>
      <c r="D267" s="8" t="n"/>
    </row>
    <row r="268">
      <c r="A268" s="7" t="n"/>
      <c r="D268" s="8" t="n"/>
    </row>
    <row r="269">
      <c r="A269" s="7" t="n"/>
      <c r="D269" s="8" t="n"/>
    </row>
    <row r="270">
      <c r="A270" s="7" t="n"/>
      <c r="D270" s="8" t="n"/>
    </row>
    <row r="271">
      <c r="A271" s="7" t="n"/>
      <c r="D271" s="8" t="n"/>
    </row>
    <row r="272">
      <c r="A272" s="7" t="n"/>
      <c r="D272" s="8" t="n"/>
    </row>
    <row r="273">
      <c r="A273" s="7" t="n"/>
      <c r="D273" s="8" t="n"/>
    </row>
    <row r="274">
      <c r="A274" s="7" t="n"/>
      <c r="D274" s="8" t="n"/>
    </row>
    <row r="275">
      <c r="A275" s="7" t="n"/>
      <c r="D275" s="8" t="n"/>
    </row>
    <row r="276">
      <c r="A276" s="7" t="n"/>
      <c r="D276" s="8" t="n"/>
    </row>
    <row r="277">
      <c r="A277" s="7" t="n"/>
      <c r="D277" s="8" t="n"/>
    </row>
    <row r="278">
      <c r="A278" s="7" t="n"/>
      <c r="D278" s="8" t="n"/>
    </row>
    <row r="279">
      <c r="A279" s="7" t="n"/>
      <c r="D279" s="8" t="n"/>
    </row>
    <row r="280">
      <c r="A280" s="7" t="n"/>
      <c r="D280" s="8" t="n"/>
    </row>
    <row r="281">
      <c r="A281" s="7" t="n"/>
      <c r="D281" s="8" t="n"/>
    </row>
    <row r="282">
      <c r="A282" s="7" t="n"/>
      <c r="D282" s="8" t="n"/>
    </row>
    <row r="283">
      <c r="A283" s="7" t="n"/>
      <c r="D283" s="8" t="n"/>
    </row>
    <row r="284">
      <c r="A284" s="7" t="n"/>
      <c r="D284" s="8" t="n"/>
    </row>
    <row r="285">
      <c r="A285" s="7" t="n"/>
      <c r="D285" s="8" t="n"/>
    </row>
    <row r="286">
      <c r="A286" s="7" t="n"/>
      <c r="D286" s="8" t="n"/>
    </row>
    <row r="287">
      <c r="A287" s="7" t="n"/>
      <c r="D287" s="8" t="n"/>
    </row>
    <row r="288">
      <c r="A288" s="7" t="n"/>
      <c r="D288" s="8" t="n"/>
    </row>
    <row r="289">
      <c r="A289" s="7" t="n"/>
      <c r="D289" s="8" t="n"/>
    </row>
    <row r="290">
      <c r="A290" s="7" t="n"/>
      <c r="D290" s="8" t="n"/>
    </row>
    <row r="291">
      <c r="A291" s="7" t="n"/>
      <c r="D291" s="8" t="n"/>
    </row>
    <row r="292">
      <c r="A292" s="7" t="n"/>
      <c r="D292" s="8" t="n"/>
    </row>
    <row r="293">
      <c r="A293" s="7" t="n"/>
      <c r="D293" s="8" t="n"/>
    </row>
    <row r="294">
      <c r="A294" s="7" t="n"/>
      <c r="D294" s="8" t="n"/>
    </row>
    <row r="295">
      <c r="A295" s="7" t="n"/>
      <c r="D295" s="8" t="n"/>
    </row>
    <row r="296">
      <c r="A296" s="7" t="n"/>
      <c r="D296" s="8" t="n"/>
    </row>
    <row r="297">
      <c r="A297" s="7" t="n"/>
      <c r="D297" s="8" t="n"/>
    </row>
    <row r="298">
      <c r="A298" s="7" t="n"/>
      <c r="D298" s="8" t="n"/>
    </row>
    <row r="299">
      <c r="A299" s="7" t="n"/>
      <c r="D299" s="8" t="n"/>
    </row>
    <row r="300">
      <c r="A300" s="7" t="n"/>
      <c r="D300" s="8" t="n"/>
    </row>
    <row r="301">
      <c r="A301" s="7" t="n"/>
      <c r="D301" s="8" t="n"/>
    </row>
    <row r="302">
      <c r="A302" s="7" t="n"/>
      <c r="D302" s="8" t="n"/>
    </row>
    <row r="303">
      <c r="A303" s="7" t="n"/>
      <c r="D303" s="8" t="n"/>
    </row>
    <row r="304">
      <c r="A304" s="7" t="n"/>
      <c r="D304" s="8" t="n"/>
    </row>
    <row r="305">
      <c r="A305" s="7" t="n"/>
      <c r="D305" s="8" t="n"/>
    </row>
    <row r="306">
      <c r="A306" s="7" t="n"/>
      <c r="D306" s="8" t="n"/>
    </row>
    <row r="307">
      <c r="A307" s="7" t="n"/>
      <c r="D307" s="8" t="n"/>
    </row>
    <row r="308">
      <c r="A308" s="7" t="n"/>
      <c r="D308" s="8" t="n"/>
    </row>
    <row r="309">
      <c r="A309" s="7" t="n"/>
      <c r="D309" s="8" t="n"/>
    </row>
    <row r="310">
      <c r="A310" s="7" t="n"/>
      <c r="D310" s="8" t="n"/>
    </row>
    <row r="311">
      <c r="A311" s="7" t="n"/>
      <c r="D311" s="8" t="n"/>
    </row>
    <row r="312">
      <c r="A312" s="7" t="n"/>
      <c r="D312" s="8" t="n"/>
    </row>
    <row r="313">
      <c r="A313" s="7" t="n"/>
      <c r="D313" s="8" t="n"/>
    </row>
    <row r="314">
      <c r="A314" s="7" t="n"/>
      <c r="D314" s="8" t="n"/>
    </row>
    <row r="315">
      <c r="A315" s="7" t="n"/>
      <c r="D315" s="8" t="n"/>
    </row>
    <row r="316">
      <c r="A316" s="7" t="n"/>
      <c r="D316" s="8" t="n"/>
    </row>
    <row r="317">
      <c r="A317" s="7" t="n"/>
      <c r="D317" s="8" t="n"/>
    </row>
    <row r="318">
      <c r="A318" s="7" t="n"/>
      <c r="D318" s="8" t="n"/>
    </row>
    <row r="319">
      <c r="A319" s="7" t="n"/>
      <c r="D319" s="8" t="n"/>
    </row>
    <row r="320">
      <c r="A320" s="7" t="n"/>
      <c r="D320" s="8" t="n"/>
    </row>
    <row r="321">
      <c r="A321" s="7" t="n"/>
      <c r="D321" s="8" t="n"/>
    </row>
    <row r="322">
      <c r="A322" s="7" t="n"/>
      <c r="D322" s="8" t="n"/>
    </row>
    <row r="323">
      <c r="A323" s="7" t="n"/>
      <c r="D323" s="8" t="n"/>
    </row>
    <row r="324">
      <c r="A324" s="7" t="n"/>
      <c r="D324" s="8" t="n"/>
    </row>
    <row r="325">
      <c r="A325" s="7" t="n"/>
      <c r="D325" s="8" t="n"/>
    </row>
    <row r="326">
      <c r="A326" s="7" t="n"/>
      <c r="D326" s="8" t="n"/>
    </row>
    <row r="327">
      <c r="A327" s="7" t="n"/>
      <c r="D327" s="8" t="n"/>
    </row>
    <row r="328">
      <c r="A328" s="7" t="n"/>
      <c r="D328" s="8" t="n"/>
    </row>
    <row r="329">
      <c r="A329" s="7" t="n"/>
      <c r="D329" s="8" t="n"/>
    </row>
    <row r="330">
      <c r="A330" s="7" t="n"/>
      <c r="D330" s="8" t="n"/>
    </row>
    <row r="331">
      <c r="A331" s="7" t="n"/>
      <c r="D331" s="8" t="n"/>
    </row>
    <row r="332">
      <c r="A332" s="7" t="n"/>
      <c r="D332" s="8" t="n"/>
    </row>
    <row r="333">
      <c r="A333" s="7" t="n"/>
      <c r="D333" s="8" t="n"/>
    </row>
    <row r="334">
      <c r="A334" s="7" t="n"/>
      <c r="D334" s="8" t="n"/>
    </row>
    <row r="335">
      <c r="A335" s="7" t="n"/>
      <c r="D335" s="8" t="n"/>
    </row>
    <row r="336">
      <c r="A336" s="7" t="n"/>
      <c r="D336" s="8" t="n"/>
    </row>
    <row r="337">
      <c r="A337" s="7" t="n"/>
      <c r="D337" s="8" t="n"/>
    </row>
    <row r="338">
      <c r="A338" s="7" t="n"/>
      <c r="D338" s="8" t="n"/>
    </row>
    <row r="339">
      <c r="A339" s="7" t="n"/>
      <c r="D339" s="8" t="n"/>
    </row>
    <row r="340">
      <c r="A340" s="7" t="n"/>
      <c r="D340" s="8" t="n"/>
    </row>
    <row r="341">
      <c r="A341" s="7" t="n"/>
      <c r="D341" s="8" t="n"/>
    </row>
    <row r="342">
      <c r="A342" s="7" t="n"/>
      <c r="D342" s="8" t="n"/>
    </row>
    <row r="343">
      <c r="A343" s="7" t="n"/>
      <c r="D343" s="8" t="n"/>
    </row>
    <row r="344">
      <c r="A344" s="7" t="n"/>
      <c r="D344" s="8" t="n"/>
    </row>
    <row r="345">
      <c r="A345" s="7" t="n"/>
      <c r="D345" s="8" t="n"/>
    </row>
    <row r="346">
      <c r="A346" s="7" t="n"/>
      <c r="D346" s="8" t="n"/>
    </row>
    <row r="347">
      <c r="A347" s="7" t="n"/>
      <c r="D347" s="8" t="n"/>
    </row>
    <row r="348">
      <c r="A348" s="7" t="n"/>
      <c r="D348" s="8" t="n"/>
    </row>
    <row r="349">
      <c r="A349" s="7" t="n"/>
      <c r="D349" s="8" t="n"/>
    </row>
    <row r="350">
      <c r="A350" s="7" t="n"/>
      <c r="D350" s="8" t="n"/>
    </row>
    <row r="351">
      <c r="A351" s="7" t="n"/>
      <c r="D351" s="8" t="n"/>
    </row>
    <row r="352">
      <c r="A352" s="7" t="n"/>
      <c r="D352" s="8" t="n"/>
    </row>
    <row r="353">
      <c r="A353" s="7" t="n"/>
      <c r="D353" s="8" t="n"/>
    </row>
    <row r="354">
      <c r="A354" s="7" t="n"/>
      <c r="D354" s="8" t="n"/>
    </row>
    <row r="355">
      <c r="A355" s="7" t="n"/>
      <c r="D355" s="8" t="n"/>
    </row>
    <row r="356">
      <c r="A356" s="7" t="n"/>
      <c r="D356" s="8" t="n"/>
    </row>
    <row r="357">
      <c r="A357" s="7" t="n"/>
      <c r="D357" s="8" t="n"/>
    </row>
    <row r="358">
      <c r="A358" s="7" t="n"/>
      <c r="D358" s="8" t="n"/>
    </row>
    <row r="359">
      <c r="A359" s="7" t="n"/>
      <c r="D359" s="8" t="n"/>
    </row>
    <row r="360">
      <c r="A360" s="7" t="n"/>
      <c r="D360" s="8" t="n"/>
    </row>
    <row r="361">
      <c r="A361" s="7" t="n"/>
      <c r="D361" s="8" t="n"/>
    </row>
    <row r="362">
      <c r="A362" s="7" t="n"/>
      <c r="D362" s="8" t="n"/>
    </row>
    <row r="363">
      <c r="A363" s="7" t="n"/>
      <c r="D363" s="8" t="n"/>
    </row>
    <row r="364">
      <c r="A364" s="7" t="n"/>
      <c r="D364" s="8" t="n"/>
    </row>
    <row r="365">
      <c r="A365" s="7" t="n"/>
      <c r="D365" s="8" t="n"/>
    </row>
    <row r="366">
      <c r="A366" s="7" t="n"/>
      <c r="D366" s="8" t="n"/>
    </row>
    <row r="367">
      <c r="A367" s="7" t="n"/>
      <c r="D367" s="8" t="n"/>
    </row>
    <row r="368">
      <c r="A368" s="7" t="n"/>
      <c r="D368" s="8" t="n"/>
    </row>
    <row r="369">
      <c r="A369" s="7" t="n"/>
      <c r="D369" s="8" t="n"/>
    </row>
    <row r="370">
      <c r="A370" s="7" t="n"/>
      <c r="D370" s="8" t="n"/>
    </row>
    <row r="371">
      <c r="A371" s="7" t="n"/>
      <c r="D371" s="8" t="n"/>
    </row>
    <row r="372">
      <c r="A372" s="7" t="n"/>
      <c r="D372" s="8" t="n"/>
    </row>
    <row r="373">
      <c r="A373" s="7" t="n"/>
      <c r="D373" s="8" t="n"/>
    </row>
    <row r="374">
      <c r="A374" s="7" t="n"/>
      <c r="D374" s="8" t="n"/>
    </row>
    <row r="375">
      <c r="A375" s="7" t="n"/>
      <c r="D375" s="8" t="n"/>
    </row>
    <row r="376">
      <c r="A376" s="7" t="n"/>
      <c r="D376" s="8" t="n"/>
    </row>
    <row r="377">
      <c r="A377" s="7" t="n"/>
      <c r="D377" s="8" t="n"/>
    </row>
    <row r="378">
      <c r="A378" s="7" t="n"/>
      <c r="D378" s="8" t="n"/>
    </row>
    <row r="379">
      <c r="A379" s="7" t="n"/>
      <c r="D379" s="8" t="n"/>
    </row>
    <row r="380">
      <c r="A380" s="7" t="n"/>
      <c r="D380" s="8" t="n"/>
    </row>
    <row r="381">
      <c r="A381" s="7" t="n"/>
      <c r="D381" s="8" t="n"/>
    </row>
    <row r="382">
      <c r="A382" s="7" t="n"/>
      <c r="D382" s="8" t="n"/>
    </row>
    <row r="383">
      <c r="A383" s="7" t="n"/>
      <c r="D383" s="8" t="n"/>
    </row>
    <row r="384">
      <c r="A384" s="7" t="n"/>
      <c r="D384" s="8" t="n"/>
    </row>
    <row r="385">
      <c r="A385" s="7" t="n"/>
      <c r="D385" s="8" t="n"/>
    </row>
    <row r="386">
      <c r="A386" s="7" t="n"/>
      <c r="D386" s="8" t="n"/>
    </row>
    <row r="387">
      <c r="A387" s="7" t="n"/>
      <c r="D387" s="8" t="n"/>
    </row>
    <row r="388">
      <c r="A388" s="7" t="n"/>
      <c r="D388" s="8" t="n"/>
    </row>
    <row r="389">
      <c r="A389" s="7" t="n"/>
      <c r="D389" s="8" t="n"/>
    </row>
    <row r="390">
      <c r="A390" s="7" t="n"/>
      <c r="D390" s="8" t="n"/>
    </row>
    <row r="391">
      <c r="A391" s="7" t="n"/>
      <c r="D391" s="8" t="n"/>
    </row>
    <row r="392">
      <c r="A392" s="7" t="n"/>
      <c r="D392" s="8" t="n"/>
    </row>
    <row r="393">
      <c r="A393" s="7" t="n"/>
      <c r="D393" s="8" t="n"/>
    </row>
    <row r="394">
      <c r="A394" s="7" t="n"/>
      <c r="D394" s="8" t="n"/>
    </row>
    <row r="395">
      <c r="A395" s="7" t="n"/>
      <c r="D395" s="8" t="n"/>
    </row>
    <row r="396">
      <c r="A396" s="7" t="n"/>
      <c r="D396" s="8" t="n"/>
    </row>
    <row r="397">
      <c r="A397" s="7" t="n"/>
      <c r="D397" s="8" t="n"/>
    </row>
    <row r="398">
      <c r="A398" s="7" t="n"/>
      <c r="D398" s="8" t="n"/>
    </row>
    <row r="399">
      <c r="A399" s="7" t="n"/>
      <c r="D399" s="8" t="n"/>
    </row>
    <row r="400">
      <c r="A400" s="7" t="n"/>
      <c r="D400" s="8" t="n"/>
    </row>
    <row r="401">
      <c r="A401" s="7" t="n"/>
      <c r="D401" s="8" t="n"/>
    </row>
    <row r="402">
      <c r="A402" s="7" t="n"/>
      <c r="D402" s="8" t="n"/>
    </row>
    <row r="403">
      <c r="A403" s="7" t="n"/>
      <c r="D403" s="8" t="n"/>
    </row>
    <row r="404">
      <c r="A404" s="7" t="n"/>
      <c r="D404" s="8" t="n"/>
    </row>
    <row r="405">
      <c r="A405" s="7" t="n"/>
      <c r="D405" s="8" t="n"/>
    </row>
    <row r="406">
      <c r="A406" s="7" t="n"/>
      <c r="D406" s="8" t="n"/>
    </row>
    <row r="407">
      <c r="A407" s="7" t="n"/>
      <c r="D407" s="8" t="n"/>
    </row>
    <row r="408">
      <c r="A408" s="7" t="n"/>
      <c r="D408" s="8" t="n"/>
    </row>
    <row r="409">
      <c r="A409" s="7" t="n"/>
      <c r="D409" s="8" t="n"/>
    </row>
    <row r="410">
      <c r="A410" s="7" t="n"/>
      <c r="D410" s="8" t="n"/>
    </row>
    <row r="411">
      <c r="A411" s="7" t="n"/>
      <c r="D411" s="8" t="n"/>
    </row>
    <row r="412">
      <c r="A412" s="7" t="n"/>
      <c r="D412" s="8" t="n"/>
    </row>
    <row r="413">
      <c r="A413" s="7" t="n"/>
      <c r="D413" s="8" t="n"/>
    </row>
    <row r="414">
      <c r="A414" s="7" t="n"/>
      <c r="D414" s="8" t="n"/>
    </row>
    <row r="415">
      <c r="A415" s="7" t="n"/>
      <c r="D415" s="8" t="n"/>
    </row>
    <row r="416">
      <c r="A416" s="7" t="n"/>
      <c r="D416" s="8" t="n"/>
    </row>
    <row r="417">
      <c r="A417" s="7" t="n"/>
      <c r="D417" s="8" t="n"/>
    </row>
    <row r="418">
      <c r="A418" s="7" t="n"/>
      <c r="D418" s="8" t="n"/>
    </row>
    <row r="419">
      <c r="A419" s="7" t="n"/>
      <c r="D419" s="8" t="n"/>
    </row>
    <row r="420">
      <c r="A420" s="7" t="n"/>
      <c r="D420" s="8" t="n"/>
    </row>
    <row r="421">
      <c r="A421" s="7" t="n"/>
      <c r="D421" s="8" t="n"/>
    </row>
    <row r="422">
      <c r="A422" s="7" t="n"/>
      <c r="D422" s="8" t="n"/>
    </row>
    <row r="423">
      <c r="A423" s="7" t="n"/>
      <c r="D423" s="8" t="n"/>
    </row>
    <row r="424">
      <c r="A424" s="7" t="n"/>
      <c r="D424" s="8" t="n"/>
    </row>
    <row r="425">
      <c r="A425" s="7" t="n"/>
      <c r="D425" s="8" t="n"/>
    </row>
    <row r="426">
      <c r="A426" s="7" t="n"/>
      <c r="D426" s="8" t="n"/>
    </row>
    <row r="427">
      <c r="A427" s="7" t="n"/>
      <c r="D427" s="8" t="n"/>
    </row>
    <row r="428">
      <c r="A428" s="7" t="n"/>
      <c r="D428" s="8" t="n"/>
    </row>
    <row r="429">
      <c r="A429" s="7" t="n"/>
      <c r="D429" s="8" t="n"/>
    </row>
    <row r="430">
      <c r="A430" s="7" t="n"/>
      <c r="D430" s="8" t="n"/>
    </row>
    <row r="431">
      <c r="A431" s="7" t="n"/>
      <c r="D431" s="8" t="n"/>
    </row>
    <row r="432">
      <c r="A432" s="7" t="n"/>
      <c r="D432" s="8" t="n"/>
    </row>
    <row r="433">
      <c r="A433" s="7" t="n"/>
      <c r="D433" s="8" t="n"/>
    </row>
    <row r="434">
      <c r="A434" s="7" t="n"/>
      <c r="D434" s="8" t="n"/>
    </row>
    <row r="435">
      <c r="A435" s="7" t="n"/>
      <c r="D435" s="8" t="n"/>
    </row>
    <row r="436">
      <c r="A436" s="7" t="n"/>
      <c r="D436" s="8" t="n"/>
    </row>
    <row r="437">
      <c r="A437" s="7" t="n"/>
      <c r="D437" s="8" t="n"/>
    </row>
    <row r="438">
      <c r="A438" s="7" t="n"/>
      <c r="D438" s="8" t="n"/>
    </row>
    <row r="439">
      <c r="A439" s="7" t="n"/>
      <c r="D439" s="8" t="n"/>
    </row>
    <row r="440">
      <c r="A440" s="7" t="n"/>
      <c r="D440" s="8" t="n"/>
    </row>
    <row r="441">
      <c r="A441" s="7" t="n"/>
      <c r="D441" s="8" t="n"/>
    </row>
    <row r="442">
      <c r="A442" s="7" t="n"/>
      <c r="D442" s="8" t="n"/>
    </row>
    <row r="443">
      <c r="A443" s="7" t="n"/>
      <c r="D443" s="8" t="n"/>
    </row>
    <row r="444">
      <c r="A444" s="7" t="n"/>
      <c r="D444" s="8" t="n"/>
    </row>
    <row r="445">
      <c r="A445" s="7" t="n"/>
      <c r="D445" s="8" t="n"/>
    </row>
    <row r="446">
      <c r="A446" s="7" t="n"/>
      <c r="D446" s="8" t="n"/>
    </row>
    <row r="447">
      <c r="A447" s="7" t="n"/>
      <c r="D447" s="8" t="n"/>
    </row>
    <row r="448">
      <c r="A448" s="7" t="n"/>
      <c r="D448" s="8" t="n"/>
    </row>
    <row r="449">
      <c r="A449" s="7" t="n"/>
      <c r="D449" s="8" t="n"/>
    </row>
    <row r="450">
      <c r="A450" s="7" t="n"/>
      <c r="D450" s="8" t="n"/>
    </row>
    <row r="451">
      <c r="A451" s="7" t="n"/>
      <c r="D451" s="8" t="n"/>
    </row>
    <row r="452">
      <c r="A452" s="7" t="n"/>
      <c r="D452" s="8" t="n"/>
    </row>
    <row r="453">
      <c r="A453" s="7" t="n"/>
      <c r="D453" s="8" t="n"/>
    </row>
    <row r="454">
      <c r="A454" s="7" t="n"/>
      <c r="D454" s="8" t="n"/>
    </row>
    <row r="455">
      <c r="A455" s="7" t="n"/>
      <c r="D455" s="8" t="n"/>
    </row>
    <row r="456">
      <c r="A456" s="7" t="n"/>
      <c r="D456" s="8" t="n"/>
    </row>
    <row r="457">
      <c r="A457" s="7" t="n"/>
      <c r="D457" s="8" t="n"/>
    </row>
    <row r="458">
      <c r="A458" s="7" t="n"/>
      <c r="D458" s="8" t="n"/>
    </row>
    <row r="459">
      <c r="A459" s="7" t="n"/>
      <c r="D459" s="8" t="n"/>
    </row>
    <row r="460">
      <c r="A460" s="7" t="n"/>
      <c r="D460" s="8" t="n"/>
    </row>
    <row r="461">
      <c r="A461" s="7" t="n"/>
      <c r="D461" s="8" t="n"/>
    </row>
    <row r="462">
      <c r="A462" s="7" t="n"/>
      <c r="D462" s="8" t="n"/>
    </row>
    <row r="463">
      <c r="A463" s="7" t="n"/>
      <c r="D463" s="8" t="n"/>
    </row>
    <row r="464">
      <c r="A464" s="7" t="n"/>
      <c r="D464" s="8" t="n"/>
    </row>
    <row r="465">
      <c r="A465" s="7" t="n"/>
      <c r="D465" s="8" t="n"/>
    </row>
    <row r="466">
      <c r="A466" s="7" t="n"/>
      <c r="D466" s="8" t="n"/>
    </row>
    <row r="467">
      <c r="A467" s="7" t="n"/>
      <c r="D467" s="8" t="n"/>
    </row>
    <row r="468">
      <c r="A468" s="7" t="n"/>
      <c r="D468" s="8" t="n"/>
    </row>
    <row r="469">
      <c r="A469" s="7" t="n"/>
      <c r="D469" s="8" t="n"/>
    </row>
    <row r="470">
      <c r="A470" s="7" t="n"/>
      <c r="D470" s="8" t="n"/>
    </row>
    <row r="471">
      <c r="A471" s="7" t="n"/>
      <c r="D471" s="8" t="n"/>
    </row>
    <row r="472">
      <c r="A472" s="7" t="n"/>
      <c r="D472" s="8" t="n"/>
    </row>
    <row r="473">
      <c r="A473" s="7" t="n"/>
      <c r="D473" s="8" t="n"/>
    </row>
    <row r="474">
      <c r="A474" s="7" t="n"/>
      <c r="D474" s="8" t="n"/>
    </row>
    <row r="475">
      <c r="A475" s="7" t="n"/>
      <c r="D475" s="8" t="n"/>
    </row>
    <row r="476">
      <c r="A476" s="7" t="n"/>
      <c r="D476" s="8" t="n"/>
    </row>
    <row r="477">
      <c r="A477" s="7" t="n"/>
      <c r="D477" s="8" t="n"/>
    </row>
    <row r="478">
      <c r="A478" s="7" t="n"/>
      <c r="D478" s="8" t="n"/>
    </row>
    <row r="479">
      <c r="A479" s="7" t="n"/>
      <c r="D479" s="8" t="n"/>
    </row>
    <row r="480">
      <c r="A480" s="7" t="n"/>
      <c r="D480" s="8" t="n"/>
    </row>
    <row r="481">
      <c r="A481" s="7" t="n"/>
      <c r="D481" s="8" t="n"/>
    </row>
    <row r="482">
      <c r="A482" s="7" t="n"/>
      <c r="D482" s="8" t="n"/>
    </row>
    <row r="483">
      <c r="A483" s="7" t="n"/>
      <c r="D483" s="8" t="n"/>
    </row>
    <row r="484">
      <c r="A484" s="7" t="n"/>
      <c r="D484" s="8" t="n"/>
    </row>
    <row r="485">
      <c r="A485" s="7" t="n"/>
      <c r="D485" s="8" t="n"/>
    </row>
    <row r="486">
      <c r="A486" s="7" t="n"/>
      <c r="D486" s="8" t="n"/>
    </row>
    <row r="487">
      <c r="A487" s="7" t="n"/>
      <c r="D487" s="8" t="n"/>
    </row>
    <row r="488">
      <c r="A488" s="7" t="n"/>
      <c r="D488" s="8" t="n"/>
    </row>
    <row r="489">
      <c r="A489" s="7" t="n"/>
      <c r="D489" s="8" t="n"/>
    </row>
    <row r="490">
      <c r="A490" s="7" t="n"/>
      <c r="D490" s="8" t="n"/>
    </row>
    <row r="491">
      <c r="A491" s="7" t="n"/>
      <c r="D491" s="8" t="n"/>
    </row>
    <row r="492">
      <c r="A492" s="7" t="n"/>
      <c r="D492" s="8" t="n"/>
    </row>
    <row r="493">
      <c r="A493" s="7" t="n"/>
      <c r="D493" s="8" t="n"/>
    </row>
    <row r="494">
      <c r="A494" s="7" t="n"/>
      <c r="D494" s="8" t="n"/>
    </row>
    <row r="495">
      <c r="A495" s="7" t="n"/>
      <c r="D495" s="8" t="n"/>
    </row>
    <row r="496">
      <c r="A496" s="7" t="n"/>
      <c r="D496" s="8" t="n"/>
    </row>
    <row r="497">
      <c r="A497" s="7" t="n"/>
      <c r="D497" s="8" t="n"/>
    </row>
    <row r="498">
      <c r="A498" s="7" t="n"/>
      <c r="D498" s="8" t="n"/>
    </row>
    <row r="499">
      <c r="A499" s="7" t="n"/>
      <c r="D499" s="8" t="n"/>
    </row>
    <row r="500">
      <c r="A500" s="7" t="n"/>
      <c r="D500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7" customWidth="1" min="3" max="3"/>
    <col width="18" customWidth="1" min="4" max="4"/>
    <col width="13" customWidth="1" min="5" max="5"/>
    <col width="15" customWidth="1" min="6" max="6"/>
    <col width="13" customWidth="1" min="7" max="7"/>
    <col width="17" customWidth="1" min="8" max="8"/>
  </cols>
  <sheetData>
    <row r="1" ht="34" customHeight="1">
      <c r="A1" s="6" t="inlineStr">
        <is>
          <t>Registration no.</t>
        </is>
      </c>
      <c r="B1" s="6" t="inlineStr">
        <is>
          <t>Partner</t>
        </is>
      </c>
      <c r="C1" s="6" t="inlineStr">
        <is>
          <t>Capital put in (Rs)</t>
        </is>
      </c>
      <c r="D1" s="6" t="inlineStr">
        <is>
          <t>Car's total capital (Rs)</t>
        </is>
      </c>
      <c r="E1" s="6" t="inlineStr">
        <is>
          <t>Share of the car</t>
        </is>
      </c>
      <c r="F1" s="6" t="inlineStr">
        <is>
          <t>Car's profit (Rs)</t>
        </is>
      </c>
      <c r="G1" s="6" t="inlineStr">
        <is>
          <t>Showroom cut %</t>
        </is>
      </c>
      <c r="H1" s="6" t="inlineStr">
        <is>
          <t>Partner's profit (Rs)</t>
        </is>
      </c>
    </row>
    <row r="2">
      <c r="A2" t="inlineStr">
        <is>
          <t>ABC-123</t>
        </is>
      </c>
      <c r="B2" t="inlineStr">
        <is>
          <t>Kamran</t>
        </is>
      </c>
      <c r="C2" s="8" t="n">
        <v>2150000</v>
      </c>
      <c r="D2" s="9">
        <f>IF(A2="","",SUMIF($A:$A,A2,$C:$C))</f>
        <v/>
      </c>
      <c r="E2" s="12">
        <f>IF(OR(A2="",D2=0),"",C2/D2)</f>
        <v/>
      </c>
      <c r="F2" s="9">
        <f>IF(A2="","",IFERROR(INDEX(Stock!$N:$N,MATCH(A2,Stock!$A:$A,0)),""))</f>
        <v/>
      </c>
      <c r="G2" s="12">
        <f>IF(A2="","",IFERROR(INDEX(Stock!$O:$O,MATCH(A2,Stock!$A:$A,0)),0))</f>
        <v/>
      </c>
      <c r="H2" s="9">
        <f>IF(OR(A2="",F2="",E2=""),"",F2*(1-G2)*E2)</f>
        <v/>
      </c>
    </row>
    <row r="3">
      <c r="A3" t="inlineStr">
        <is>
          <t>LEA-4521</t>
        </is>
      </c>
      <c r="B3" t="inlineStr">
        <is>
          <t>Bilal</t>
        </is>
      </c>
      <c r="C3" s="8" t="n">
        <v>2650000</v>
      </c>
      <c r="D3" s="9">
        <f>IF(A3="","",SUMIF($A:$A,A3,$C:$C))</f>
        <v/>
      </c>
      <c r="E3" s="12">
        <f>IF(OR(A3="",D3=0),"",C3/D3)</f>
        <v/>
      </c>
      <c r="F3" s="9">
        <f>IF(A3="","",IFERROR(INDEX(Stock!$N:$N,MATCH(A3,Stock!$A:$A,0)),""))</f>
        <v/>
      </c>
      <c r="G3" s="12">
        <f>IF(A3="","",IFERROR(INDEX(Stock!$O:$O,MATCH(A3,Stock!$A:$A,0)),0))</f>
        <v/>
      </c>
      <c r="H3" s="9">
        <f>IF(OR(A3="",F3="",E3=""),"",F3*(1-G3)*E3)</f>
        <v/>
      </c>
    </row>
    <row r="4">
      <c r="A4" t="inlineStr">
        <is>
          <t>KHI-778</t>
        </is>
      </c>
      <c r="B4" t="inlineStr">
        <is>
          <t>Kamran</t>
        </is>
      </c>
      <c r="C4" s="8" t="n">
        <v>2040000</v>
      </c>
      <c r="D4" s="9">
        <f>IF(A4="","",SUMIF($A:$A,A4,$C:$C))</f>
        <v/>
      </c>
      <c r="E4" s="12">
        <f>IF(OR(A4="",D4=0),"",C4/D4)</f>
        <v/>
      </c>
      <c r="F4" s="9">
        <f>IF(A4="","",IFERROR(INDEX(Stock!$N:$N,MATCH(A4,Stock!$A:$A,0)),""))</f>
        <v/>
      </c>
      <c r="G4" s="12">
        <f>IF(A4="","",IFERROR(INDEX(Stock!$O:$O,MATCH(A4,Stock!$A:$A,0)),0))</f>
        <v/>
      </c>
      <c r="H4" s="9">
        <f>IF(OR(A4="",F4="",E4=""),"",F4*(1-G4)*E4)</f>
        <v/>
      </c>
    </row>
    <row r="5">
      <c r="A5" t="inlineStr">
        <is>
          <t>KHI-778</t>
        </is>
      </c>
      <c r="B5" t="inlineStr">
        <is>
          <t>Usman</t>
        </is>
      </c>
      <c r="C5" s="8" t="n">
        <v>1360000</v>
      </c>
      <c r="D5" s="9">
        <f>IF(A5="","",SUMIF($A:$A,A5,$C:$C))</f>
        <v/>
      </c>
      <c r="E5" s="12">
        <f>IF(OR(A5="",D5=0),"",C5/D5)</f>
        <v/>
      </c>
      <c r="F5" s="9">
        <f>IF(A5="","",IFERROR(INDEX(Stock!$N:$N,MATCH(A5,Stock!$A:$A,0)),""))</f>
        <v/>
      </c>
      <c r="G5" s="12">
        <f>IF(A5="","",IFERROR(INDEX(Stock!$O:$O,MATCH(A5,Stock!$A:$A,0)),0))</f>
        <v/>
      </c>
      <c r="H5" s="9">
        <f>IF(OR(A5="",F5="",E5=""),"",F5*(1-G5)*E5)</f>
        <v/>
      </c>
    </row>
    <row r="6">
      <c r="C6" s="8" t="n"/>
      <c r="D6" s="9">
        <f>IF(A6="","",SUMIF($A:$A,A6,$C:$C))</f>
        <v/>
      </c>
      <c r="E6" s="12">
        <f>IF(OR(A6="",D6=0),"",C6/D6)</f>
        <v/>
      </c>
      <c r="F6" s="9">
        <f>IF(A6="","",IFERROR(INDEX(Stock!$N:$N,MATCH(A6,Stock!$A:$A,0)),""))</f>
        <v/>
      </c>
      <c r="G6" s="12">
        <f>IF(A6="","",IFERROR(INDEX(Stock!$O:$O,MATCH(A6,Stock!$A:$A,0)),0))</f>
        <v/>
      </c>
      <c r="H6" s="9">
        <f>IF(OR(A6="",F6="",E6=""),"",F6*(1-G6)*E6)</f>
        <v/>
      </c>
    </row>
    <row r="7">
      <c r="C7" s="8" t="n"/>
      <c r="D7" s="9">
        <f>IF(A7="","",SUMIF($A:$A,A7,$C:$C))</f>
        <v/>
      </c>
      <c r="E7" s="12">
        <f>IF(OR(A7="",D7=0),"",C7/D7)</f>
        <v/>
      </c>
      <c r="F7" s="9">
        <f>IF(A7="","",IFERROR(INDEX(Stock!$N:$N,MATCH(A7,Stock!$A:$A,0)),""))</f>
        <v/>
      </c>
      <c r="G7" s="12">
        <f>IF(A7="","",IFERROR(INDEX(Stock!$O:$O,MATCH(A7,Stock!$A:$A,0)),0))</f>
        <v/>
      </c>
      <c r="H7" s="9">
        <f>IF(OR(A7="",F7="",E7=""),"",F7*(1-G7)*E7)</f>
        <v/>
      </c>
    </row>
    <row r="8">
      <c r="C8" s="8" t="n"/>
      <c r="D8" s="9">
        <f>IF(A8="","",SUMIF($A:$A,A8,$C:$C))</f>
        <v/>
      </c>
      <c r="E8" s="12">
        <f>IF(OR(A8="",D8=0),"",C8/D8)</f>
        <v/>
      </c>
      <c r="F8" s="9">
        <f>IF(A8="","",IFERROR(INDEX(Stock!$N:$N,MATCH(A8,Stock!$A:$A,0)),""))</f>
        <v/>
      </c>
      <c r="G8" s="12">
        <f>IF(A8="","",IFERROR(INDEX(Stock!$O:$O,MATCH(A8,Stock!$A:$A,0)),0))</f>
        <v/>
      </c>
      <c r="H8" s="9">
        <f>IF(OR(A8="",F8="",E8=""),"",F8*(1-G8)*E8)</f>
        <v/>
      </c>
    </row>
    <row r="9">
      <c r="C9" s="8" t="n"/>
      <c r="D9" s="9">
        <f>IF(A9="","",SUMIF($A:$A,A9,$C:$C))</f>
        <v/>
      </c>
      <c r="E9" s="12">
        <f>IF(OR(A9="",D9=0),"",C9/D9)</f>
        <v/>
      </c>
      <c r="F9" s="9">
        <f>IF(A9="","",IFERROR(INDEX(Stock!$N:$N,MATCH(A9,Stock!$A:$A,0)),""))</f>
        <v/>
      </c>
      <c r="G9" s="12">
        <f>IF(A9="","",IFERROR(INDEX(Stock!$O:$O,MATCH(A9,Stock!$A:$A,0)),0))</f>
        <v/>
      </c>
      <c r="H9" s="9">
        <f>IF(OR(A9="",F9="",E9=""),"",F9*(1-G9)*E9)</f>
        <v/>
      </c>
    </row>
    <row r="10">
      <c r="C10" s="8" t="n"/>
      <c r="D10" s="9">
        <f>IF(A10="","",SUMIF($A:$A,A10,$C:$C))</f>
        <v/>
      </c>
      <c r="E10" s="12">
        <f>IF(OR(A10="",D10=0),"",C10/D10)</f>
        <v/>
      </c>
      <c r="F10" s="9">
        <f>IF(A10="","",IFERROR(INDEX(Stock!$N:$N,MATCH(A10,Stock!$A:$A,0)),""))</f>
        <v/>
      </c>
      <c r="G10" s="12">
        <f>IF(A10="","",IFERROR(INDEX(Stock!$O:$O,MATCH(A10,Stock!$A:$A,0)),0))</f>
        <v/>
      </c>
      <c r="H10" s="9">
        <f>IF(OR(A10="",F10="",E10=""),"",F10*(1-G10)*E10)</f>
        <v/>
      </c>
    </row>
    <row r="11">
      <c r="C11" s="8" t="n"/>
      <c r="D11" s="9">
        <f>IF(A11="","",SUMIF($A:$A,A11,$C:$C))</f>
        <v/>
      </c>
      <c r="E11" s="12">
        <f>IF(OR(A11="",D11=0),"",C11/D11)</f>
        <v/>
      </c>
      <c r="F11" s="9">
        <f>IF(A11="","",IFERROR(INDEX(Stock!$N:$N,MATCH(A11,Stock!$A:$A,0)),""))</f>
        <v/>
      </c>
      <c r="G11" s="12">
        <f>IF(A11="","",IFERROR(INDEX(Stock!$O:$O,MATCH(A11,Stock!$A:$A,0)),0))</f>
        <v/>
      </c>
      <c r="H11" s="9">
        <f>IF(OR(A11="",F11="",E11=""),"",F11*(1-G11)*E11)</f>
        <v/>
      </c>
    </row>
    <row r="12">
      <c r="C12" s="8" t="n"/>
      <c r="D12" s="9">
        <f>IF(A12="","",SUMIF($A:$A,A12,$C:$C))</f>
        <v/>
      </c>
      <c r="E12" s="12">
        <f>IF(OR(A12="",D12=0),"",C12/D12)</f>
        <v/>
      </c>
      <c r="F12" s="9">
        <f>IF(A12="","",IFERROR(INDEX(Stock!$N:$N,MATCH(A12,Stock!$A:$A,0)),""))</f>
        <v/>
      </c>
      <c r="G12" s="12">
        <f>IF(A12="","",IFERROR(INDEX(Stock!$O:$O,MATCH(A12,Stock!$A:$A,0)),0))</f>
        <v/>
      </c>
      <c r="H12" s="9">
        <f>IF(OR(A12="",F12="",E12=""),"",F12*(1-G12)*E12)</f>
        <v/>
      </c>
    </row>
    <row r="13">
      <c r="C13" s="8" t="n"/>
      <c r="D13" s="9">
        <f>IF(A13="","",SUMIF($A:$A,A13,$C:$C))</f>
        <v/>
      </c>
      <c r="E13" s="12">
        <f>IF(OR(A13="",D13=0),"",C13/D13)</f>
        <v/>
      </c>
      <c r="F13" s="9">
        <f>IF(A13="","",IFERROR(INDEX(Stock!$N:$N,MATCH(A13,Stock!$A:$A,0)),""))</f>
        <v/>
      </c>
      <c r="G13" s="12">
        <f>IF(A13="","",IFERROR(INDEX(Stock!$O:$O,MATCH(A13,Stock!$A:$A,0)),0))</f>
        <v/>
      </c>
      <c r="H13" s="9">
        <f>IF(OR(A13="",F13="",E13=""),"",F13*(1-G13)*E13)</f>
        <v/>
      </c>
    </row>
    <row r="14">
      <c r="C14" s="8" t="n"/>
      <c r="D14" s="9">
        <f>IF(A14="","",SUMIF($A:$A,A14,$C:$C))</f>
        <v/>
      </c>
      <c r="E14" s="12">
        <f>IF(OR(A14="",D14=0),"",C14/D14)</f>
        <v/>
      </c>
      <c r="F14" s="9">
        <f>IF(A14="","",IFERROR(INDEX(Stock!$N:$N,MATCH(A14,Stock!$A:$A,0)),""))</f>
        <v/>
      </c>
      <c r="G14" s="12">
        <f>IF(A14="","",IFERROR(INDEX(Stock!$O:$O,MATCH(A14,Stock!$A:$A,0)),0))</f>
        <v/>
      </c>
      <c r="H14" s="9">
        <f>IF(OR(A14="",F14="",E14=""),"",F14*(1-G14)*E14)</f>
        <v/>
      </c>
    </row>
    <row r="15">
      <c r="C15" s="8" t="n"/>
      <c r="D15" s="9">
        <f>IF(A15="","",SUMIF($A:$A,A15,$C:$C))</f>
        <v/>
      </c>
      <c r="E15" s="12">
        <f>IF(OR(A15="",D15=0),"",C15/D15)</f>
        <v/>
      </c>
      <c r="F15" s="9">
        <f>IF(A15="","",IFERROR(INDEX(Stock!$N:$N,MATCH(A15,Stock!$A:$A,0)),""))</f>
        <v/>
      </c>
      <c r="G15" s="12">
        <f>IF(A15="","",IFERROR(INDEX(Stock!$O:$O,MATCH(A15,Stock!$A:$A,0)),0))</f>
        <v/>
      </c>
      <c r="H15" s="9">
        <f>IF(OR(A15="",F15="",E15=""),"",F15*(1-G15)*E15)</f>
        <v/>
      </c>
    </row>
    <row r="16">
      <c r="C16" s="8" t="n"/>
      <c r="D16" s="9">
        <f>IF(A16="","",SUMIF($A:$A,A16,$C:$C))</f>
        <v/>
      </c>
      <c r="E16" s="12">
        <f>IF(OR(A16="",D16=0),"",C16/D16)</f>
        <v/>
      </c>
      <c r="F16" s="9">
        <f>IF(A16="","",IFERROR(INDEX(Stock!$N:$N,MATCH(A16,Stock!$A:$A,0)),""))</f>
        <v/>
      </c>
      <c r="G16" s="12">
        <f>IF(A16="","",IFERROR(INDEX(Stock!$O:$O,MATCH(A16,Stock!$A:$A,0)),0))</f>
        <v/>
      </c>
      <c r="H16" s="9">
        <f>IF(OR(A16="",F16="",E16=""),"",F16*(1-G16)*E16)</f>
        <v/>
      </c>
    </row>
    <row r="17">
      <c r="C17" s="8" t="n"/>
      <c r="D17" s="9">
        <f>IF(A17="","",SUMIF($A:$A,A17,$C:$C))</f>
        <v/>
      </c>
      <c r="E17" s="12">
        <f>IF(OR(A17="",D17=0),"",C17/D17)</f>
        <v/>
      </c>
      <c r="F17" s="9">
        <f>IF(A17="","",IFERROR(INDEX(Stock!$N:$N,MATCH(A17,Stock!$A:$A,0)),""))</f>
        <v/>
      </c>
      <c r="G17" s="12">
        <f>IF(A17="","",IFERROR(INDEX(Stock!$O:$O,MATCH(A17,Stock!$A:$A,0)),0))</f>
        <v/>
      </c>
      <c r="H17" s="9">
        <f>IF(OR(A17="",F17="",E17=""),"",F17*(1-G17)*E17)</f>
        <v/>
      </c>
    </row>
    <row r="18">
      <c r="C18" s="8" t="n"/>
      <c r="D18" s="9">
        <f>IF(A18="","",SUMIF($A:$A,A18,$C:$C))</f>
        <v/>
      </c>
      <c r="E18" s="12">
        <f>IF(OR(A18="",D18=0),"",C18/D18)</f>
        <v/>
      </c>
      <c r="F18" s="9">
        <f>IF(A18="","",IFERROR(INDEX(Stock!$N:$N,MATCH(A18,Stock!$A:$A,0)),""))</f>
        <v/>
      </c>
      <c r="G18" s="12">
        <f>IF(A18="","",IFERROR(INDEX(Stock!$O:$O,MATCH(A18,Stock!$A:$A,0)),0))</f>
        <v/>
      </c>
      <c r="H18" s="9">
        <f>IF(OR(A18="",F18="",E18=""),"",F18*(1-G18)*E18)</f>
        <v/>
      </c>
    </row>
    <row r="19">
      <c r="C19" s="8" t="n"/>
      <c r="D19" s="9">
        <f>IF(A19="","",SUMIF($A:$A,A19,$C:$C))</f>
        <v/>
      </c>
      <c r="E19" s="12">
        <f>IF(OR(A19="",D19=0),"",C19/D19)</f>
        <v/>
      </c>
      <c r="F19" s="9">
        <f>IF(A19="","",IFERROR(INDEX(Stock!$N:$N,MATCH(A19,Stock!$A:$A,0)),""))</f>
        <v/>
      </c>
      <c r="G19" s="12">
        <f>IF(A19="","",IFERROR(INDEX(Stock!$O:$O,MATCH(A19,Stock!$A:$A,0)),0))</f>
        <v/>
      </c>
      <c r="H19" s="9">
        <f>IF(OR(A19="",F19="",E19=""),"",F19*(1-G19)*E19)</f>
        <v/>
      </c>
    </row>
    <row r="20">
      <c r="C20" s="8" t="n"/>
      <c r="D20" s="9">
        <f>IF(A20="","",SUMIF($A:$A,A20,$C:$C))</f>
        <v/>
      </c>
      <c r="E20" s="12">
        <f>IF(OR(A20="",D20=0),"",C20/D20)</f>
        <v/>
      </c>
      <c r="F20" s="9">
        <f>IF(A20="","",IFERROR(INDEX(Stock!$N:$N,MATCH(A20,Stock!$A:$A,0)),""))</f>
        <v/>
      </c>
      <c r="G20" s="12">
        <f>IF(A20="","",IFERROR(INDEX(Stock!$O:$O,MATCH(A20,Stock!$A:$A,0)),0))</f>
        <v/>
      </c>
      <c r="H20" s="9">
        <f>IF(OR(A20="",F20="",E20=""),"",F20*(1-G20)*E20)</f>
        <v/>
      </c>
    </row>
    <row r="21">
      <c r="C21" s="8" t="n"/>
      <c r="D21" s="9">
        <f>IF(A21="","",SUMIF($A:$A,A21,$C:$C))</f>
        <v/>
      </c>
      <c r="E21" s="12">
        <f>IF(OR(A21="",D21=0),"",C21/D21)</f>
        <v/>
      </c>
      <c r="F21" s="9">
        <f>IF(A21="","",IFERROR(INDEX(Stock!$N:$N,MATCH(A21,Stock!$A:$A,0)),""))</f>
        <v/>
      </c>
      <c r="G21" s="12">
        <f>IF(A21="","",IFERROR(INDEX(Stock!$O:$O,MATCH(A21,Stock!$A:$A,0)),0))</f>
        <v/>
      </c>
      <c r="H21" s="9">
        <f>IF(OR(A21="",F21="",E21=""),"",F21*(1-G21)*E21)</f>
        <v/>
      </c>
    </row>
    <row r="22">
      <c r="C22" s="8" t="n"/>
      <c r="D22" s="9">
        <f>IF(A22="","",SUMIF($A:$A,A22,$C:$C))</f>
        <v/>
      </c>
      <c r="E22" s="12">
        <f>IF(OR(A22="",D22=0),"",C22/D22)</f>
        <v/>
      </c>
      <c r="F22" s="9">
        <f>IF(A22="","",IFERROR(INDEX(Stock!$N:$N,MATCH(A22,Stock!$A:$A,0)),""))</f>
        <v/>
      </c>
      <c r="G22" s="12">
        <f>IF(A22="","",IFERROR(INDEX(Stock!$O:$O,MATCH(A22,Stock!$A:$A,0)),0))</f>
        <v/>
      </c>
      <c r="H22" s="9">
        <f>IF(OR(A22="",F22="",E22=""),"",F22*(1-G22)*E22)</f>
        <v/>
      </c>
    </row>
    <row r="23">
      <c r="C23" s="8" t="n"/>
      <c r="D23" s="9">
        <f>IF(A23="","",SUMIF($A:$A,A23,$C:$C))</f>
        <v/>
      </c>
      <c r="E23" s="12">
        <f>IF(OR(A23="",D23=0),"",C23/D23)</f>
        <v/>
      </c>
      <c r="F23" s="9">
        <f>IF(A23="","",IFERROR(INDEX(Stock!$N:$N,MATCH(A23,Stock!$A:$A,0)),""))</f>
        <v/>
      </c>
      <c r="G23" s="12">
        <f>IF(A23="","",IFERROR(INDEX(Stock!$O:$O,MATCH(A23,Stock!$A:$A,0)),0))</f>
        <v/>
      </c>
      <c r="H23" s="9">
        <f>IF(OR(A23="",F23="",E23=""),"",F23*(1-G23)*E23)</f>
        <v/>
      </c>
    </row>
    <row r="24">
      <c r="C24" s="8" t="n"/>
      <c r="D24" s="9">
        <f>IF(A24="","",SUMIF($A:$A,A24,$C:$C))</f>
        <v/>
      </c>
      <c r="E24" s="12">
        <f>IF(OR(A24="",D24=0),"",C24/D24)</f>
        <v/>
      </c>
      <c r="F24" s="9">
        <f>IF(A24="","",IFERROR(INDEX(Stock!$N:$N,MATCH(A24,Stock!$A:$A,0)),""))</f>
        <v/>
      </c>
      <c r="G24" s="12">
        <f>IF(A24="","",IFERROR(INDEX(Stock!$O:$O,MATCH(A24,Stock!$A:$A,0)),0))</f>
        <v/>
      </c>
      <c r="H24" s="9">
        <f>IF(OR(A24="",F24="",E24=""),"",F24*(1-G24)*E24)</f>
        <v/>
      </c>
    </row>
    <row r="25">
      <c r="C25" s="8" t="n"/>
      <c r="D25" s="9">
        <f>IF(A25="","",SUMIF($A:$A,A25,$C:$C))</f>
        <v/>
      </c>
      <c r="E25" s="12">
        <f>IF(OR(A25="",D25=0),"",C25/D25)</f>
        <v/>
      </c>
      <c r="F25" s="9">
        <f>IF(A25="","",IFERROR(INDEX(Stock!$N:$N,MATCH(A25,Stock!$A:$A,0)),""))</f>
        <v/>
      </c>
      <c r="G25" s="12">
        <f>IF(A25="","",IFERROR(INDEX(Stock!$O:$O,MATCH(A25,Stock!$A:$A,0)),0))</f>
        <v/>
      </c>
      <c r="H25" s="9">
        <f>IF(OR(A25="",F25="",E25=""),"",F25*(1-G25)*E25)</f>
        <v/>
      </c>
    </row>
    <row r="26">
      <c r="C26" s="8" t="n"/>
      <c r="D26" s="9">
        <f>IF(A26="","",SUMIF($A:$A,A26,$C:$C))</f>
        <v/>
      </c>
      <c r="E26" s="12">
        <f>IF(OR(A26="",D26=0),"",C26/D26)</f>
        <v/>
      </c>
      <c r="F26" s="9">
        <f>IF(A26="","",IFERROR(INDEX(Stock!$N:$N,MATCH(A26,Stock!$A:$A,0)),""))</f>
        <v/>
      </c>
      <c r="G26" s="12">
        <f>IF(A26="","",IFERROR(INDEX(Stock!$O:$O,MATCH(A26,Stock!$A:$A,0)),0))</f>
        <v/>
      </c>
      <c r="H26" s="9">
        <f>IF(OR(A26="",F26="",E26=""),"",F26*(1-G26)*E26)</f>
        <v/>
      </c>
    </row>
    <row r="27">
      <c r="C27" s="8" t="n"/>
      <c r="D27" s="9">
        <f>IF(A27="","",SUMIF($A:$A,A27,$C:$C))</f>
        <v/>
      </c>
      <c r="E27" s="12">
        <f>IF(OR(A27="",D27=0),"",C27/D27)</f>
        <v/>
      </c>
      <c r="F27" s="9">
        <f>IF(A27="","",IFERROR(INDEX(Stock!$N:$N,MATCH(A27,Stock!$A:$A,0)),""))</f>
        <v/>
      </c>
      <c r="G27" s="12">
        <f>IF(A27="","",IFERROR(INDEX(Stock!$O:$O,MATCH(A27,Stock!$A:$A,0)),0))</f>
        <v/>
      </c>
      <c r="H27" s="9">
        <f>IF(OR(A27="",F27="",E27=""),"",F27*(1-G27)*E27)</f>
        <v/>
      </c>
    </row>
    <row r="28">
      <c r="C28" s="8" t="n"/>
      <c r="D28" s="9">
        <f>IF(A28="","",SUMIF($A:$A,A28,$C:$C))</f>
        <v/>
      </c>
      <c r="E28" s="12">
        <f>IF(OR(A28="",D28=0),"",C28/D28)</f>
        <v/>
      </c>
      <c r="F28" s="9">
        <f>IF(A28="","",IFERROR(INDEX(Stock!$N:$N,MATCH(A28,Stock!$A:$A,0)),""))</f>
        <v/>
      </c>
      <c r="G28" s="12">
        <f>IF(A28="","",IFERROR(INDEX(Stock!$O:$O,MATCH(A28,Stock!$A:$A,0)),0))</f>
        <v/>
      </c>
      <c r="H28" s="9">
        <f>IF(OR(A28="",F28="",E28=""),"",F28*(1-G28)*E28)</f>
        <v/>
      </c>
    </row>
    <row r="29">
      <c r="C29" s="8" t="n"/>
      <c r="D29" s="9">
        <f>IF(A29="","",SUMIF($A:$A,A29,$C:$C))</f>
        <v/>
      </c>
      <c r="E29" s="12">
        <f>IF(OR(A29="",D29=0),"",C29/D29)</f>
        <v/>
      </c>
      <c r="F29" s="9">
        <f>IF(A29="","",IFERROR(INDEX(Stock!$N:$N,MATCH(A29,Stock!$A:$A,0)),""))</f>
        <v/>
      </c>
      <c r="G29" s="12">
        <f>IF(A29="","",IFERROR(INDEX(Stock!$O:$O,MATCH(A29,Stock!$A:$A,0)),0))</f>
        <v/>
      </c>
      <c r="H29" s="9">
        <f>IF(OR(A29="",F29="",E29=""),"",F29*(1-G29)*E29)</f>
        <v/>
      </c>
    </row>
    <row r="30">
      <c r="C30" s="8" t="n"/>
      <c r="D30" s="9">
        <f>IF(A30="","",SUMIF($A:$A,A30,$C:$C))</f>
        <v/>
      </c>
      <c r="E30" s="12">
        <f>IF(OR(A30="",D30=0),"",C30/D30)</f>
        <v/>
      </c>
      <c r="F30" s="9">
        <f>IF(A30="","",IFERROR(INDEX(Stock!$N:$N,MATCH(A30,Stock!$A:$A,0)),""))</f>
        <v/>
      </c>
      <c r="G30" s="12">
        <f>IF(A30="","",IFERROR(INDEX(Stock!$O:$O,MATCH(A30,Stock!$A:$A,0)),0))</f>
        <v/>
      </c>
      <c r="H30" s="9">
        <f>IF(OR(A30="",F30="",E30=""),"",F30*(1-G30)*E30)</f>
        <v/>
      </c>
    </row>
    <row r="31">
      <c r="C31" s="8" t="n"/>
      <c r="D31" s="9">
        <f>IF(A31="","",SUMIF($A:$A,A31,$C:$C))</f>
        <v/>
      </c>
      <c r="E31" s="12">
        <f>IF(OR(A31="",D31=0),"",C31/D31)</f>
        <v/>
      </c>
      <c r="F31" s="9">
        <f>IF(A31="","",IFERROR(INDEX(Stock!$N:$N,MATCH(A31,Stock!$A:$A,0)),""))</f>
        <v/>
      </c>
      <c r="G31" s="12">
        <f>IF(A31="","",IFERROR(INDEX(Stock!$O:$O,MATCH(A31,Stock!$A:$A,0)),0))</f>
        <v/>
      </c>
      <c r="H31" s="9">
        <f>IF(OR(A31="",F31="",E31=""),"",F31*(1-G31)*E31)</f>
        <v/>
      </c>
    </row>
    <row r="32">
      <c r="C32" s="8" t="n"/>
      <c r="D32" s="9">
        <f>IF(A32="","",SUMIF($A:$A,A32,$C:$C))</f>
        <v/>
      </c>
      <c r="E32" s="12">
        <f>IF(OR(A32="",D32=0),"",C32/D32)</f>
        <v/>
      </c>
      <c r="F32" s="9">
        <f>IF(A32="","",IFERROR(INDEX(Stock!$N:$N,MATCH(A32,Stock!$A:$A,0)),""))</f>
        <v/>
      </c>
      <c r="G32" s="12">
        <f>IF(A32="","",IFERROR(INDEX(Stock!$O:$O,MATCH(A32,Stock!$A:$A,0)),0))</f>
        <v/>
      </c>
      <c r="H32" s="9">
        <f>IF(OR(A32="",F32="",E32=""),"",F32*(1-G32)*E32)</f>
        <v/>
      </c>
    </row>
    <row r="33">
      <c r="C33" s="8" t="n"/>
      <c r="D33" s="9">
        <f>IF(A33="","",SUMIF($A:$A,A33,$C:$C))</f>
        <v/>
      </c>
      <c r="E33" s="12">
        <f>IF(OR(A33="",D33=0),"",C33/D33)</f>
        <v/>
      </c>
      <c r="F33" s="9">
        <f>IF(A33="","",IFERROR(INDEX(Stock!$N:$N,MATCH(A33,Stock!$A:$A,0)),""))</f>
        <v/>
      </c>
      <c r="G33" s="12">
        <f>IF(A33="","",IFERROR(INDEX(Stock!$O:$O,MATCH(A33,Stock!$A:$A,0)),0))</f>
        <v/>
      </c>
      <c r="H33" s="9">
        <f>IF(OR(A33="",F33="",E33=""),"",F33*(1-G33)*E33)</f>
        <v/>
      </c>
    </row>
    <row r="34">
      <c r="C34" s="8" t="n"/>
      <c r="D34" s="9">
        <f>IF(A34="","",SUMIF($A:$A,A34,$C:$C))</f>
        <v/>
      </c>
      <c r="E34" s="12">
        <f>IF(OR(A34="",D34=0),"",C34/D34)</f>
        <v/>
      </c>
      <c r="F34" s="9">
        <f>IF(A34="","",IFERROR(INDEX(Stock!$N:$N,MATCH(A34,Stock!$A:$A,0)),""))</f>
        <v/>
      </c>
      <c r="G34" s="12">
        <f>IF(A34="","",IFERROR(INDEX(Stock!$O:$O,MATCH(A34,Stock!$A:$A,0)),0))</f>
        <v/>
      </c>
      <c r="H34" s="9">
        <f>IF(OR(A34="",F34="",E34=""),"",F34*(1-G34)*E34)</f>
        <v/>
      </c>
    </row>
    <row r="35">
      <c r="C35" s="8" t="n"/>
      <c r="D35" s="9">
        <f>IF(A35="","",SUMIF($A:$A,A35,$C:$C))</f>
        <v/>
      </c>
      <c r="E35" s="12">
        <f>IF(OR(A35="",D35=0),"",C35/D35)</f>
        <v/>
      </c>
      <c r="F35" s="9">
        <f>IF(A35="","",IFERROR(INDEX(Stock!$N:$N,MATCH(A35,Stock!$A:$A,0)),""))</f>
        <v/>
      </c>
      <c r="G35" s="12">
        <f>IF(A35="","",IFERROR(INDEX(Stock!$O:$O,MATCH(A35,Stock!$A:$A,0)),0))</f>
        <v/>
      </c>
      <c r="H35" s="9">
        <f>IF(OR(A35="",F35="",E35=""),"",F35*(1-G35)*E35)</f>
        <v/>
      </c>
    </row>
    <row r="36">
      <c r="C36" s="8" t="n"/>
      <c r="D36" s="9">
        <f>IF(A36="","",SUMIF($A:$A,A36,$C:$C))</f>
        <v/>
      </c>
      <c r="E36" s="12">
        <f>IF(OR(A36="",D36=0),"",C36/D36)</f>
        <v/>
      </c>
      <c r="F36" s="9">
        <f>IF(A36="","",IFERROR(INDEX(Stock!$N:$N,MATCH(A36,Stock!$A:$A,0)),""))</f>
        <v/>
      </c>
      <c r="G36" s="12">
        <f>IF(A36="","",IFERROR(INDEX(Stock!$O:$O,MATCH(A36,Stock!$A:$A,0)),0))</f>
        <v/>
      </c>
      <c r="H36" s="9">
        <f>IF(OR(A36="",F36="",E36=""),"",F36*(1-G36)*E36)</f>
        <v/>
      </c>
    </row>
    <row r="37">
      <c r="C37" s="8" t="n"/>
      <c r="D37" s="9">
        <f>IF(A37="","",SUMIF($A:$A,A37,$C:$C))</f>
        <v/>
      </c>
      <c r="E37" s="12">
        <f>IF(OR(A37="",D37=0),"",C37/D37)</f>
        <v/>
      </c>
      <c r="F37" s="9">
        <f>IF(A37="","",IFERROR(INDEX(Stock!$N:$N,MATCH(A37,Stock!$A:$A,0)),""))</f>
        <v/>
      </c>
      <c r="G37" s="12">
        <f>IF(A37="","",IFERROR(INDEX(Stock!$O:$O,MATCH(A37,Stock!$A:$A,0)),0))</f>
        <v/>
      </c>
      <c r="H37" s="9">
        <f>IF(OR(A37="",F37="",E37=""),"",F37*(1-G37)*E37)</f>
        <v/>
      </c>
    </row>
    <row r="38">
      <c r="C38" s="8" t="n"/>
      <c r="D38" s="9">
        <f>IF(A38="","",SUMIF($A:$A,A38,$C:$C))</f>
        <v/>
      </c>
      <c r="E38" s="12">
        <f>IF(OR(A38="",D38=0),"",C38/D38)</f>
        <v/>
      </c>
      <c r="F38" s="9">
        <f>IF(A38="","",IFERROR(INDEX(Stock!$N:$N,MATCH(A38,Stock!$A:$A,0)),""))</f>
        <v/>
      </c>
      <c r="G38" s="12">
        <f>IF(A38="","",IFERROR(INDEX(Stock!$O:$O,MATCH(A38,Stock!$A:$A,0)),0))</f>
        <v/>
      </c>
      <c r="H38" s="9">
        <f>IF(OR(A38="",F38="",E38=""),"",F38*(1-G38)*E38)</f>
        <v/>
      </c>
    </row>
    <row r="39">
      <c r="C39" s="8" t="n"/>
      <c r="D39" s="9">
        <f>IF(A39="","",SUMIF($A:$A,A39,$C:$C))</f>
        <v/>
      </c>
      <c r="E39" s="12">
        <f>IF(OR(A39="",D39=0),"",C39/D39)</f>
        <v/>
      </c>
      <c r="F39" s="9">
        <f>IF(A39="","",IFERROR(INDEX(Stock!$N:$N,MATCH(A39,Stock!$A:$A,0)),""))</f>
        <v/>
      </c>
      <c r="G39" s="12">
        <f>IF(A39="","",IFERROR(INDEX(Stock!$O:$O,MATCH(A39,Stock!$A:$A,0)),0))</f>
        <v/>
      </c>
      <c r="H39" s="9">
        <f>IF(OR(A39="",F39="",E39=""),"",F39*(1-G39)*E39)</f>
        <v/>
      </c>
    </row>
    <row r="40">
      <c r="C40" s="8" t="n"/>
      <c r="D40" s="9">
        <f>IF(A40="","",SUMIF($A:$A,A40,$C:$C))</f>
        <v/>
      </c>
      <c r="E40" s="12">
        <f>IF(OR(A40="",D40=0),"",C40/D40)</f>
        <v/>
      </c>
      <c r="F40" s="9">
        <f>IF(A40="","",IFERROR(INDEX(Stock!$N:$N,MATCH(A40,Stock!$A:$A,0)),""))</f>
        <v/>
      </c>
      <c r="G40" s="12">
        <f>IF(A40="","",IFERROR(INDEX(Stock!$O:$O,MATCH(A40,Stock!$A:$A,0)),0))</f>
        <v/>
      </c>
      <c r="H40" s="9">
        <f>IF(OR(A40="",F40="",E40=""),"",F40*(1-G40)*E40)</f>
        <v/>
      </c>
    </row>
    <row r="41">
      <c r="C41" s="8" t="n"/>
      <c r="D41" s="9">
        <f>IF(A41="","",SUMIF($A:$A,A41,$C:$C))</f>
        <v/>
      </c>
      <c r="E41" s="12">
        <f>IF(OR(A41="",D41=0),"",C41/D41)</f>
        <v/>
      </c>
      <c r="F41" s="9">
        <f>IF(A41="","",IFERROR(INDEX(Stock!$N:$N,MATCH(A41,Stock!$A:$A,0)),""))</f>
        <v/>
      </c>
      <c r="G41" s="12">
        <f>IF(A41="","",IFERROR(INDEX(Stock!$O:$O,MATCH(A41,Stock!$A:$A,0)),0))</f>
        <v/>
      </c>
      <c r="H41" s="9">
        <f>IF(OR(A41="",F41="",E41=""),"",F41*(1-G41)*E41)</f>
        <v/>
      </c>
    </row>
    <row r="42">
      <c r="C42" s="8" t="n"/>
      <c r="D42" s="9">
        <f>IF(A42="","",SUMIF($A:$A,A42,$C:$C))</f>
        <v/>
      </c>
      <c r="E42" s="12">
        <f>IF(OR(A42="",D42=0),"",C42/D42)</f>
        <v/>
      </c>
      <c r="F42" s="9">
        <f>IF(A42="","",IFERROR(INDEX(Stock!$N:$N,MATCH(A42,Stock!$A:$A,0)),""))</f>
        <v/>
      </c>
      <c r="G42" s="12">
        <f>IF(A42="","",IFERROR(INDEX(Stock!$O:$O,MATCH(A42,Stock!$A:$A,0)),0))</f>
        <v/>
      </c>
      <c r="H42" s="9">
        <f>IF(OR(A42="",F42="",E42=""),"",F42*(1-G42)*E42)</f>
        <v/>
      </c>
    </row>
    <row r="43">
      <c r="C43" s="8" t="n"/>
      <c r="D43" s="9">
        <f>IF(A43="","",SUMIF($A:$A,A43,$C:$C))</f>
        <v/>
      </c>
      <c r="E43" s="12">
        <f>IF(OR(A43="",D43=0),"",C43/D43)</f>
        <v/>
      </c>
      <c r="F43" s="9">
        <f>IF(A43="","",IFERROR(INDEX(Stock!$N:$N,MATCH(A43,Stock!$A:$A,0)),""))</f>
        <v/>
      </c>
      <c r="G43" s="12">
        <f>IF(A43="","",IFERROR(INDEX(Stock!$O:$O,MATCH(A43,Stock!$A:$A,0)),0))</f>
        <v/>
      </c>
      <c r="H43" s="9">
        <f>IF(OR(A43="",F43="",E43=""),"",F43*(1-G43)*E43)</f>
        <v/>
      </c>
    </row>
    <row r="44">
      <c r="C44" s="8" t="n"/>
      <c r="D44" s="9">
        <f>IF(A44="","",SUMIF($A:$A,A44,$C:$C))</f>
        <v/>
      </c>
      <c r="E44" s="12">
        <f>IF(OR(A44="",D44=0),"",C44/D44)</f>
        <v/>
      </c>
      <c r="F44" s="9">
        <f>IF(A44="","",IFERROR(INDEX(Stock!$N:$N,MATCH(A44,Stock!$A:$A,0)),""))</f>
        <v/>
      </c>
      <c r="G44" s="12">
        <f>IF(A44="","",IFERROR(INDEX(Stock!$O:$O,MATCH(A44,Stock!$A:$A,0)),0))</f>
        <v/>
      </c>
      <c r="H44" s="9">
        <f>IF(OR(A44="",F44="",E44=""),"",F44*(1-G44)*E44)</f>
        <v/>
      </c>
    </row>
    <row r="45">
      <c r="C45" s="8" t="n"/>
      <c r="D45" s="9">
        <f>IF(A45="","",SUMIF($A:$A,A45,$C:$C))</f>
        <v/>
      </c>
      <c r="E45" s="12">
        <f>IF(OR(A45="",D45=0),"",C45/D45)</f>
        <v/>
      </c>
      <c r="F45" s="9">
        <f>IF(A45="","",IFERROR(INDEX(Stock!$N:$N,MATCH(A45,Stock!$A:$A,0)),""))</f>
        <v/>
      </c>
      <c r="G45" s="12">
        <f>IF(A45="","",IFERROR(INDEX(Stock!$O:$O,MATCH(A45,Stock!$A:$A,0)),0))</f>
        <v/>
      </c>
      <c r="H45" s="9">
        <f>IF(OR(A45="",F45="",E45=""),"",F45*(1-G45)*E45)</f>
        <v/>
      </c>
    </row>
    <row r="46">
      <c r="C46" s="8" t="n"/>
      <c r="D46" s="9">
        <f>IF(A46="","",SUMIF($A:$A,A46,$C:$C))</f>
        <v/>
      </c>
      <c r="E46" s="12">
        <f>IF(OR(A46="",D46=0),"",C46/D46)</f>
        <v/>
      </c>
      <c r="F46" s="9">
        <f>IF(A46="","",IFERROR(INDEX(Stock!$N:$N,MATCH(A46,Stock!$A:$A,0)),""))</f>
        <v/>
      </c>
      <c r="G46" s="12">
        <f>IF(A46="","",IFERROR(INDEX(Stock!$O:$O,MATCH(A46,Stock!$A:$A,0)),0))</f>
        <v/>
      </c>
      <c r="H46" s="9">
        <f>IF(OR(A46="",F46="",E46=""),"",F46*(1-G46)*E46)</f>
        <v/>
      </c>
    </row>
    <row r="47">
      <c r="C47" s="8" t="n"/>
      <c r="D47" s="9">
        <f>IF(A47="","",SUMIF($A:$A,A47,$C:$C))</f>
        <v/>
      </c>
      <c r="E47" s="12">
        <f>IF(OR(A47="",D47=0),"",C47/D47)</f>
        <v/>
      </c>
      <c r="F47" s="9">
        <f>IF(A47="","",IFERROR(INDEX(Stock!$N:$N,MATCH(A47,Stock!$A:$A,0)),""))</f>
        <v/>
      </c>
      <c r="G47" s="12">
        <f>IF(A47="","",IFERROR(INDEX(Stock!$O:$O,MATCH(A47,Stock!$A:$A,0)),0))</f>
        <v/>
      </c>
      <c r="H47" s="9">
        <f>IF(OR(A47="",F47="",E47=""),"",F47*(1-G47)*E47)</f>
        <v/>
      </c>
    </row>
    <row r="48">
      <c r="C48" s="8" t="n"/>
      <c r="D48" s="9">
        <f>IF(A48="","",SUMIF($A:$A,A48,$C:$C))</f>
        <v/>
      </c>
      <c r="E48" s="12">
        <f>IF(OR(A48="",D48=0),"",C48/D48)</f>
        <v/>
      </c>
      <c r="F48" s="9">
        <f>IF(A48="","",IFERROR(INDEX(Stock!$N:$N,MATCH(A48,Stock!$A:$A,0)),""))</f>
        <v/>
      </c>
      <c r="G48" s="12">
        <f>IF(A48="","",IFERROR(INDEX(Stock!$O:$O,MATCH(A48,Stock!$A:$A,0)),0))</f>
        <v/>
      </c>
      <c r="H48" s="9">
        <f>IF(OR(A48="",F48="",E48=""),"",F48*(1-G48)*E48)</f>
        <v/>
      </c>
    </row>
    <row r="49">
      <c r="C49" s="8" t="n"/>
      <c r="D49" s="9">
        <f>IF(A49="","",SUMIF($A:$A,A49,$C:$C))</f>
        <v/>
      </c>
      <c r="E49" s="12">
        <f>IF(OR(A49="",D49=0),"",C49/D49)</f>
        <v/>
      </c>
      <c r="F49" s="9">
        <f>IF(A49="","",IFERROR(INDEX(Stock!$N:$N,MATCH(A49,Stock!$A:$A,0)),""))</f>
        <v/>
      </c>
      <c r="G49" s="12">
        <f>IF(A49="","",IFERROR(INDEX(Stock!$O:$O,MATCH(A49,Stock!$A:$A,0)),0))</f>
        <v/>
      </c>
      <c r="H49" s="9">
        <f>IF(OR(A49="",F49="",E49=""),"",F49*(1-G49)*E49)</f>
        <v/>
      </c>
    </row>
    <row r="50">
      <c r="C50" s="8" t="n"/>
      <c r="D50" s="9">
        <f>IF(A50="","",SUMIF($A:$A,A50,$C:$C))</f>
        <v/>
      </c>
      <c r="E50" s="12">
        <f>IF(OR(A50="",D50=0),"",C50/D50)</f>
        <v/>
      </c>
      <c r="F50" s="9">
        <f>IF(A50="","",IFERROR(INDEX(Stock!$N:$N,MATCH(A50,Stock!$A:$A,0)),""))</f>
        <v/>
      </c>
      <c r="G50" s="12">
        <f>IF(A50="","",IFERROR(INDEX(Stock!$O:$O,MATCH(A50,Stock!$A:$A,0)),0))</f>
        <v/>
      </c>
      <c r="H50" s="9">
        <f>IF(OR(A50="",F50="",E50=""),"",F50*(1-G50)*E50)</f>
        <v/>
      </c>
    </row>
    <row r="51">
      <c r="C51" s="8" t="n"/>
      <c r="D51" s="9">
        <f>IF(A51="","",SUMIF($A:$A,A51,$C:$C))</f>
        <v/>
      </c>
      <c r="E51" s="12">
        <f>IF(OR(A51="",D51=0),"",C51/D51)</f>
        <v/>
      </c>
      <c r="F51" s="9">
        <f>IF(A51="","",IFERROR(INDEX(Stock!$N:$N,MATCH(A51,Stock!$A:$A,0)),""))</f>
        <v/>
      </c>
      <c r="G51" s="12">
        <f>IF(A51="","",IFERROR(INDEX(Stock!$O:$O,MATCH(A51,Stock!$A:$A,0)),0))</f>
        <v/>
      </c>
      <c r="H51" s="9">
        <f>IF(OR(A51="",F51="",E51=""),"",F51*(1-G51)*E51)</f>
        <v/>
      </c>
    </row>
    <row r="52">
      <c r="C52" s="8" t="n"/>
      <c r="D52" s="9">
        <f>IF(A52="","",SUMIF($A:$A,A52,$C:$C))</f>
        <v/>
      </c>
      <c r="E52" s="12">
        <f>IF(OR(A52="",D52=0),"",C52/D52)</f>
        <v/>
      </c>
      <c r="F52" s="9">
        <f>IF(A52="","",IFERROR(INDEX(Stock!$N:$N,MATCH(A52,Stock!$A:$A,0)),""))</f>
        <v/>
      </c>
      <c r="G52" s="12">
        <f>IF(A52="","",IFERROR(INDEX(Stock!$O:$O,MATCH(A52,Stock!$A:$A,0)),0))</f>
        <v/>
      </c>
      <c r="H52" s="9">
        <f>IF(OR(A52="",F52="",E52=""),"",F52*(1-G52)*E52)</f>
        <v/>
      </c>
    </row>
    <row r="53">
      <c r="C53" s="8" t="n"/>
      <c r="D53" s="9">
        <f>IF(A53="","",SUMIF($A:$A,A53,$C:$C))</f>
        <v/>
      </c>
      <c r="E53" s="12">
        <f>IF(OR(A53="",D53=0),"",C53/D53)</f>
        <v/>
      </c>
      <c r="F53" s="9">
        <f>IF(A53="","",IFERROR(INDEX(Stock!$N:$N,MATCH(A53,Stock!$A:$A,0)),""))</f>
        <v/>
      </c>
      <c r="G53" s="12">
        <f>IF(A53="","",IFERROR(INDEX(Stock!$O:$O,MATCH(A53,Stock!$A:$A,0)),0))</f>
        <v/>
      </c>
      <c r="H53" s="9">
        <f>IF(OR(A53="",F53="",E53=""),"",F53*(1-G53)*E53)</f>
        <v/>
      </c>
    </row>
    <row r="54">
      <c r="C54" s="8" t="n"/>
      <c r="D54" s="9">
        <f>IF(A54="","",SUMIF($A:$A,A54,$C:$C))</f>
        <v/>
      </c>
      <c r="E54" s="12">
        <f>IF(OR(A54="",D54=0),"",C54/D54)</f>
        <v/>
      </c>
      <c r="F54" s="9">
        <f>IF(A54="","",IFERROR(INDEX(Stock!$N:$N,MATCH(A54,Stock!$A:$A,0)),""))</f>
        <v/>
      </c>
      <c r="G54" s="12">
        <f>IF(A54="","",IFERROR(INDEX(Stock!$O:$O,MATCH(A54,Stock!$A:$A,0)),0))</f>
        <v/>
      </c>
      <c r="H54" s="9">
        <f>IF(OR(A54="",F54="",E54=""),"",F54*(1-G54)*E54)</f>
        <v/>
      </c>
    </row>
    <row r="55">
      <c r="C55" s="8" t="n"/>
      <c r="D55" s="9">
        <f>IF(A55="","",SUMIF($A:$A,A55,$C:$C))</f>
        <v/>
      </c>
      <c r="E55" s="12">
        <f>IF(OR(A55="",D55=0),"",C55/D55)</f>
        <v/>
      </c>
      <c r="F55" s="9">
        <f>IF(A55="","",IFERROR(INDEX(Stock!$N:$N,MATCH(A55,Stock!$A:$A,0)),""))</f>
        <v/>
      </c>
      <c r="G55" s="12">
        <f>IF(A55="","",IFERROR(INDEX(Stock!$O:$O,MATCH(A55,Stock!$A:$A,0)),0))</f>
        <v/>
      </c>
      <c r="H55" s="9">
        <f>IF(OR(A55="",F55="",E55=""),"",F55*(1-G55)*E55)</f>
        <v/>
      </c>
    </row>
    <row r="56">
      <c r="C56" s="8" t="n"/>
      <c r="D56" s="9">
        <f>IF(A56="","",SUMIF($A:$A,A56,$C:$C))</f>
        <v/>
      </c>
      <c r="E56" s="12">
        <f>IF(OR(A56="",D56=0),"",C56/D56)</f>
        <v/>
      </c>
      <c r="F56" s="9">
        <f>IF(A56="","",IFERROR(INDEX(Stock!$N:$N,MATCH(A56,Stock!$A:$A,0)),""))</f>
        <v/>
      </c>
      <c r="G56" s="12">
        <f>IF(A56="","",IFERROR(INDEX(Stock!$O:$O,MATCH(A56,Stock!$A:$A,0)),0))</f>
        <v/>
      </c>
      <c r="H56" s="9">
        <f>IF(OR(A56="",F56="",E56=""),"",F56*(1-G56)*E56)</f>
        <v/>
      </c>
    </row>
    <row r="57">
      <c r="C57" s="8" t="n"/>
      <c r="D57" s="9">
        <f>IF(A57="","",SUMIF($A:$A,A57,$C:$C))</f>
        <v/>
      </c>
      <c r="E57" s="12">
        <f>IF(OR(A57="",D57=0),"",C57/D57)</f>
        <v/>
      </c>
      <c r="F57" s="9">
        <f>IF(A57="","",IFERROR(INDEX(Stock!$N:$N,MATCH(A57,Stock!$A:$A,0)),""))</f>
        <v/>
      </c>
      <c r="G57" s="12">
        <f>IF(A57="","",IFERROR(INDEX(Stock!$O:$O,MATCH(A57,Stock!$A:$A,0)),0))</f>
        <v/>
      </c>
      <c r="H57" s="9">
        <f>IF(OR(A57="",F57="",E57=""),"",F57*(1-G57)*E57)</f>
        <v/>
      </c>
    </row>
    <row r="58">
      <c r="C58" s="8" t="n"/>
      <c r="D58" s="9">
        <f>IF(A58="","",SUMIF($A:$A,A58,$C:$C))</f>
        <v/>
      </c>
      <c r="E58" s="12">
        <f>IF(OR(A58="",D58=0),"",C58/D58)</f>
        <v/>
      </c>
      <c r="F58" s="9">
        <f>IF(A58="","",IFERROR(INDEX(Stock!$N:$N,MATCH(A58,Stock!$A:$A,0)),""))</f>
        <v/>
      </c>
      <c r="G58" s="12">
        <f>IF(A58="","",IFERROR(INDEX(Stock!$O:$O,MATCH(A58,Stock!$A:$A,0)),0))</f>
        <v/>
      </c>
      <c r="H58" s="9">
        <f>IF(OR(A58="",F58="",E58=""),"",F58*(1-G58)*E58)</f>
        <v/>
      </c>
    </row>
    <row r="59">
      <c r="C59" s="8" t="n"/>
      <c r="D59" s="9">
        <f>IF(A59="","",SUMIF($A:$A,A59,$C:$C))</f>
        <v/>
      </c>
      <c r="E59" s="12">
        <f>IF(OR(A59="",D59=0),"",C59/D59)</f>
        <v/>
      </c>
      <c r="F59" s="9">
        <f>IF(A59="","",IFERROR(INDEX(Stock!$N:$N,MATCH(A59,Stock!$A:$A,0)),""))</f>
        <v/>
      </c>
      <c r="G59" s="12">
        <f>IF(A59="","",IFERROR(INDEX(Stock!$O:$O,MATCH(A59,Stock!$A:$A,0)),0))</f>
        <v/>
      </c>
      <c r="H59" s="9">
        <f>IF(OR(A59="",F59="",E59=""),"",F59*(1-G59)*E59)</f>
        <v/>
      </c>
    </row>
    <row r="60">
      <c r="C60" s="8" t="n"/>
      <c r="D60" s="9">
        <f>IF(A60="","",SUMIF($A:$A,A60,$C:$C))</f>
        <v/>
      </c>
      <c r="E60" s="12">
        <f>IF(OR(A60="",D60=0),"",C60/D60)</f>
        <v/>
      </c>
      <c r="F60" s="9">
        <f>IF(A60="","",IFERROR(INDEX(Stock!$N:$N,MATCH(A60,Stock!$A:$A,0)),""))</f>
        <v/>
      </c>
      <c r="G60" s="12">
        <f>IF(A60="","",IFERROR(INDEX(Stock!$O:$O,MATCH(A60,Stock!$A:$A,0)),0))</f>
        <v/>
      </c>
      <c r="H60" s="9">
        <f>IF(OR(A60="",F60="",E60=""),"",F60*(1-G60)*E60)</f>
        <v/>
      </c>
    </row>
    <row r="61">
      <c r="C61" s="8" t="n"/>
      <c r="D61" s="9">
        <f>IF(A61="","",SUMIF($A:$A,A61,$C:$C))</f>
        <v/>
      </c>
      <c r="E61" s="12">
        <f>IF(OR(A61="",D61=0),"",C61/D61)</f>
        <v/>
      </c>
      <c r="F61" s="9">
        <f>IF(A61="","",IFERROR(INDEX(Stock!$N:$N,MATCH(A61,Stock!$A:$A,0)),""))</f>
        <v/>
      </c>
      <c r="G61" s="12">
        <f>IF(A61="","",IFERROR(INDEX(Stock!$O:$O,MATCH(A61,Stock!$A:$A,0)),0))</f>
        <v/>
      </c>
      <c r="H61" s="9">
        <f>IF(OR(A61="",F61="",E61=""),"",F61*(1-G61)*E61)</f>
        <v/>
      </c>
    </row>
    <row r="62">
      <c r="C62" s="8" t="n"/>
      <c r="D62" s="9">
        <f>IF(A62="","",SUMIF($A:$A,A62,$C:$C))</f>
        <v/>
      </c>
      <c r="E62" s="12">
        <f>IF(OR(A62="",D62=0),"",C62/D62)</f>
        <v/>
      </c>
      <c r="F62" s="9">
        <f>IF(A62="","",IFERROR(INDEX(Stock!$N:$N,MATCH(A62,Stock!$A:$A,0)),""))</f>
        <v/>
      </c>
      <c r="G62" s="12">
        <f>IF(A62="","",IFERROR(INDEX(Stock!$O:$O,MATCH(A62,Stock!$A:$A,0)),0))</f>
        <v/>
      </c>
      <c r="H62" s="9">
        <f>IF(OR(A62="",F62="",E62=""),"",F62*(1-G62)*E62)</f>
        <v/>
      </c>
    </row>
    <row r="63">
      <c r="C63" s="8" t="n"/>
      <c r="D63" s="9">
        <f>IF(A63="","",SUMIF($A:$A,A63,$C:$C))</f>
        <v/>
      </c>
      <c r="E63" s="12">
        <f>IF(OR(A63="",D63=0),"",C63/D63)</f>
        <v/>
      </c>
      <c r="F63" s="9">
        <f>IF(A63="","",IFERROR(INDEX(Stock!$N:$N,MATCH(A63,Stock!$A:$A,0)),""))</f>
        <v/>
      </c>
      <c r="G63" s="12">
        <f>IF(A63="","",IFERROR(INDEX(Stock!$O:$O,MATCH(A63,Stock!$A:$A,0)),0))</f>
        <v/>
      </c>
      <c r="H63" s="9">
        <f>IF(OR(A63="",F63="",E63=""),"",F63*(1-G63)*E63)</f>
        <v/>
      </c>
    </row>
    <row r="64">
      <c r="C64" s="8" t="n"/>
      <c r="D64" s="9">
        <f>IF(A64="","",SUMIF($A:$A,A64,$C:$C))</f>
        <v/>
      </c>
      <c r="E64" s="12">
        <f>IF(OR(A64="",D64=0),"",C64/D64)</f>
        <v/>
      </c>
      <c r="F64" s="9">
        <f>IF(A64="","",IFERROR(INDEX(Stock!$N:$N,MATCH(A64,Stock!$A:$A,0)),""))</f>
        <v/>
      </c>
      <c r="G64" s="12">
        <f>IF(A64="","",IFERROR(INDEX(Stock!$O:$O,MATCH(A64,Stock!$A:$A,0)),0))</f>
        <v/>
      </c>
      <c r="H64" s="9">
        <f>IF(OR(A64="",F64="",E64=""),"",F64*(1-G64)*E64)</f>
        <v/>
      </c>
    </row>
    <row r="65">
      <c r="C65" s="8" t="n"/>
      <c r="D65" s="9">
        <f>IF(A65="","",SUMIF($A:$A,A65,$C:$C))</f>
        <v/>
      </c>
      <c r="E65" s="12">
        <f>IF(OR(A65="",D65=0),"",C65/D65)</f>
        <v/>
      </c>
      <c r="F65" s="9">
        <f>IF(A65="","",IFERROR(INDEX(Stock!$N:$N,MATCH(A65,Stock!$A:$A,0)),""))</f>
        <v/>
      </c>
      <c r="G65" s="12">
        <f>IF(A65="","",IFERROR(INDEX(Stock!$O:$O,MATCH(A65,Stock!$A:$A,0)),0))</f>
        <v/>
      </c>
      <c r="H65" s="9">
        <f>IF(OR(A65="",F65="",E65=""),"",F65*(1-G65)*E65)</f>
        <v/>
      </c>
    </row>
    <row r="66">
      <c r="C66" s="8" t="n"/>
      <c r="D66" s="9">
        <f>IF(A66="","",SUMIF($A:$A,A66,$C:$C))</f>
        <v/>
      </c>
      <c r="E66" s="12">
        <f>IF(OR(A66="",D66=0),"",C66/D66)</f>
        <v/>
      </c>
      <c r="F66" s="9">
        <f>IF(A66="","",IFERROR(INDEX(Stock!$N:$N,MATCH(A66,Stock!$A:$A,0)),""))</f>
        <v/>
      </c>
      <c r="G66" s="12">
        <f>IF(A66="","",IFERROR(INDEX(Stock!$O:$O,MATCH(A66,Stock!$A:$A,0)),0))</f>
        <v/>
      </c>
      <c r="H66" s="9">
        <f>IF(OR(A66="",F66="",E66=""),"",F66*(1-G66)*E66)</f>
        <v/>
      </c>
    </row>
    <row r="67">
      <c r="C67" s="8" t="n"/>
      <c r="D67" s="9">
        <f>IF(A67="","",SUMIF($A:$A,A67,$C:$C))</f>
        <v/>
      </c>
      <c r="E67" s="12">
        <f>IF(OR(A67="",D67=0),"",C67/D67)</f>
        <v/>
      </c>
      <c r="F67" s="9">
        <f>IF(A67="","",IFERROR(INDEX(Stock!$N:$N,MATCH(A67,Stock!$A:$A,0)),""))</f>
        <v/>
      </c>
      <c r="G67" s="12">
        <f>IF(A67="","",IFERROR(INDEX(Stock!$O:$O,MATCH(A67,Stock!$A:$A,0)),0))</f>
        <v/>
      </c>
      <c r="H67" s="9">
        <f>IF(OR(A67="",F67="",E67=""),"",F67*(1-G67)*E67)</f>
        <v/>
      </c>
    </row>
    <row r="68">
      <c r="C68" s="8" t="n"/>
      <c r="D68" s="9">
        <f>IF(A68="","",SUMIF($A:$A,A68,$C:$C))</f>
        <v/>
      </c>
      <c r="E68" s="12">
        <f>IF(OR(A68="",D68=0),"",C68/D68)</f>
        <v/>
      </c>
      <c r="F68" s="9">
        <f>IF(A68="","",IFERROR(INDEX(Stock!$N:$N,MATCH(A68,Stock!$A:$A,0)),""))</f>
        <v/>
      </c>
      <c r="G68" s="12">
        <f>IF(A68="","",IFERROR(INDEX(Stock!$O:$O,MATCH(A68,Stock!$A:$A,0)),0))</f>
        <v/>
      </c>
      <c r="H68" s="9">
        <f>IF(OR(A68="",F68="",E68=""),"",F68*(1-G68)*E68)</f>
        <v/>
      </c>
    </row>
    <row r="69">
      <c r="C69" s="8" t="n"/>
      <c r="D69" s="9">
        <f>IF(A69="","",SUMIF($A:$A,A69,$C:$C))</f>
        <v/>
      </c>
      <c r="E69" s="12">
        <f>IF(OR(A69="",D69=0),"",C69/D69)</f>
        <v/>
      </c>
      <c r="F69" s="9">
        <f>IF(A69="","",IFERROR(INDEX(Stock!$N:$N,MATCH(A69,Stock!$A:$A,0)),""))</f>
        <v/>
      </c>
      <c r="G69" s="12">
        <f>IF(A69="","",IFERROR(INDEX(Stock!$O:$O,MATCH(A69,Stock!$A:$A,0)),0))</f>
        <v/>
      </c>
      <c r="H69" s="9">
        <f>IF(OR(A69="",F69="",E69=""),"",F69*(1-G69)*E69)</f>
        <v/>
      </c>
    </row>
    <row r="70">
      <c r="C70" s="8" t="n"/>
      <c r="D70" s="9">
        <f>IF(A70="","",SUMIF($A:$A,A70,$C:$C))</f>
        <v/>
      </c>
      <c r="E70" s="12">
        <f>IF(OR(A70="",D70=0),"",C70/D70)</f>
        <v/>
      </c>
      <c r="F70" s="9">
        <f>IF(A70="","",IFERROR(INDEX(Stock!$N:$N,MATCH(A70,Stock!$A:$A,0)),""))</f>
        <v/>
      </c>
      <c r="G70" s="12">
        <f>IF(A70="","",IFERROR(INDEX(Stock!$O:$O,MATCH(A70,Stock!$A:$A,0)),0))</f>
        <v/>
      </c>
      <c r="H70" s="9">
        <f>IF(OR(A70="",F70="",E70=""),"",F70*(1-G70)*E70)</f>
        <v/>
      </c>
    </row>
    <row r="71">
      <c r="C71" s="8" t="n"/>
      <c r="D71" s="9">
        <f>IF(A71="","",SUMIF($A:$A,A71,$C:$C))</f>
        <v/>
      </c>
      <c r="E71" s="12">
        <f>IF(OR(A71="",D71=0),"",C71/D71)</f>
        <v/>
      </c>
      <c r="F71" s="9">
        <f>IF(A71="","",IFERROR(INDEX(Stock!$N:$N,MATCH(A71,Stock!$A:$A,0)),""))</f>
        <v/>
      </c>
      <c r="G71" s="12">
        <f>IF(A71="","",IFERROR(INDEX(Stock!$O:$O,MATCH(A71,Stock!$A:$A,0)),0))</f>
        <v/>
      </c>
      <c r="H71" s="9">
        <f>IF(OR(A71="",F71="",E71=""),"",F71*(1-G71)*E71)</f>
        <v/>
      </c>
    </row>
    <row r="72">
      <c r="C72" s="8" t="n"/>
      <c r="D72" s="9">
        <f>IF(A72="","",SUMIF($A:$A,A72,$C:$C))</f>
        <v/>
      </c>
      <c r="E72" s="12">
        <f>IF(OR(A72="",D72=0),"",C72/D72)</f>
        <v/>
      </c>
      <c r="F72" s="9">
        <f>IF(A72="","",IFERROR(INDEX(Stock!$N:$N,MATCH(A72,Stock!$A:$A,0)),""))</f>
        <v/>
      </c>
      <c r="G72" s="12">
        <f>IF(A72="","",IFERROR(INDEX(Stock!$O:$O,MATCH(A72,Stock!$A:$A,0)),0))</f>
        <v/>
      </c>
      <c r="H72" s="9">
        <f>IF(OR(A72="",F72="",E72=""),"",F72*(1-G72)*E72)</f>
        <v/>
      </c>
    </row>
    <row r="73">
      <c r="C73" s="8" t="n"/>
      <c r="D73" s="9">
        <f>IF(A73="","",SUMIF($A:$A,A73,$C:$C))</f>
        <v/>
      </c>
      <c r="E73" s="12">
        <f>IF(OR(A73="",D73=0),"",C73/D73)</f>
        <v/>
      </c>
      <c r="F73" s="9">
        <f>IF(A73="","",IFERROR(INDEX(Stock!$N:$N,MATCH(A73,Stock!$A:$A,0)),""))</f>
        <v/>
      </c>
      <c r="G73" s="12">
        <f>IF(A73="","",IFERROR(INDEX(Stock!$O:$O,MATCH(A73,Stock!$A:$A,0)),0))</f>
        <v/>
      </c>
      <c r="H73" s="9">
        <f>IF(OR(A73="",F73="",E73=""),"",F73*(1-G73)*E73)</f>
        <v/>
      </c>
    </row>
    <row r="74">
      <c r="C74" s="8" t="n"/>
      <c r="D74" s="9">
        <f>IF(A74="","",SUMIF($A:$A,A74,$C:$C))</f>
        <v/>
      </c>
      <c r="E74" s="12">
        <f>IF(OR(A74="",D74=0),"",C74/D74)</f>
        <v/>
      </c>
      <c r="F74" s="9">
        <f>IF(A74="","",IFERROR(INDEX(Stock!$N:$N,MATCH(A74,Stock!$A:$A,0)),""))</f>
        <v/>
      </c>
      <c r="G74" s="12">
        <f>IF(A74="","",IFERROR(INDEX(Stock!$O:$O,MATCH(A74,Stock!$A:$A,0)),0))</f>
        <v/>
      </c>
      <c r="H74" s="9">
        <f>IF(OR(A74="",F74="",E74=""),"",F74*(1-G74)*E74)</f>
        <v/>
      </c>
    </row>
    <row r="75">
      <c r="C75" s="8" t="n"/>
      <c r="D75" s="9">
        <f>IF(A75="","",SUMIF($A:$A,A75,$C:$C))</f>
        <v/>
      </c>
      <c r="E75" s="12">
        <f>IF(OR(A75="",D75=0),"",C75/D75)</f>
        <v/>
      </c>
      <c r="F75" s="9">
        <f>IF(A75="","",IFERROR(INDEX(Stock!$N:$N,MATCH(A75,Stock!$A:$A,0)),""))</f>
        <v/>
      </c>
      <c r="G75" s="12">
        <f>IF(A75="","",IFERROR(INDEX(Stock!$O:$O,MATCH(A75,Stock!$A:$A,0)),0))</f>
        <v/>
      </c>
      <c r="H75" s="9">
        <f>IF(OR(A75="",F75="",E75=""),"",F75*(1-G75)*E75)</f>
        <v/>
      </c>
    </row>
    <row r="76">
      <c r="C76" s="8" t="n"/>
      <c r="D76" s="9">
        <f>IF(A76="","",SUMIF($A:$A,A76,$C:$C))</f>
        <v/>
      </c>
      <c r="E76" s="12">
        <f>IF(OR(A76="",D76=0),"",C76/D76)</f>
        <v/>
      </c>
      <c r="F76" s="9">
        <f>IF(A76="","",IFERROR(INDEX(Stock!$N:$N,MATCH(A76,Stock!$A:$A,0)),""))</f>
        <v/>
      </c>
      <c r="G76" s="12">
        <f>IF(A76="","",IFERROR(INDEX(Stock!$O:$O,MATCH(A76,Stock!$A:$A,0)),0))</f>
        <v/>
      </c>
      <c r="H76" s="9">
        <f>IF(OR(A76="",F76="",E76=""),"",F76*(1-G76)*E76)</f>
        <v/>
      </c>
    </row>
    <row r="77">
      <c r="C77" s="8" t="n"/>
      <c r="D77" s="9">
        <f>IF(A77="","",SUMIF($A:$A,A77,$C:$C))</f>
        <v/>
      </c>
      <c r="E77" s="12">
        <f>IF(OR(A77="",D77=0),"",C77/D77)</f>
        <v/>
      </c>
      <c r="F77" s="9">
        <f>IF(A77="","",IFERROR(INDEX(Stock!$N:$N,MATCH(A77,Stock!$A:$A,0)),""))</f>
        <v/>
      </c>
      <c r="G77" s="12">
        <f>IF(A77="","",IFERROR(INDEX(Stock!$O:$O,MATCH(A77,Stock!$A:$A,0)),0))</f>
        <v/>
      </c>
      <c r="H77" s="9">
        <f>IF(OR(A77="",F77="",E77=""),"",F77*(1-G77)*E77)</f>
        <v/>
      </c>
    </row>
    <row r="78">
      <c r="C78" s="8" t="n"/>
      <c r="D78" s="9">
        <f>IF(A78="","",SUMIF($A:$A,A78,$C:$C))</f>
        <v/>
      </c>
      <c r="E78" s="12">
        <f>IF(OR(A78="",D78=0),"",C78/D78)</f>
        <v/>
      </c>
      <c r="F78" s="9">
        <f>IF(A78="","",IFERROR(INDEX(Stock!$N:$N,MATCH(A78,Stock!$A:$A,0)),""))</f>
        <v/>
      </c>
      <c r="G78" s="12">
        <f>IF(A78="","",IFERROR(INDEX(Stock!$O:$O,MATCH(A78,Stock!$A:$A,0)),0))</f>
        <v/>
      </c>
      <c r="H78" s="9">
        <f>IF(OR(A78="",F78="",E78=""),"",F78*(1-G78)*E78)</f>
        <v/>
      </c>
    </row>
    <row r="79">
      <c r="C79" s="8" t="n"/>
      <c r="D79" s="9">
        <f>IF(A79="","",SUMIF($A:$A,A79,$C:$C))</f>
        <v/>
      </c>
      <c r="E79" s="12">
        <f>IF(OR(A79="",D79=0),"",C79/D79)</f>
        <v/>
      </c>
      <c r="F79" s="9">
        <f>IF(A79="","",IFERROR(INDEX(Stock!$N:$N,MATCH(A79,Stock!$A:$A,0)),""))</f>
        <v/>
      </c>
      <c r="G79" s="12">
        <f>IF(A79="","",IFERROR(INDEX(Stock!$O:$O,MATCH(A79,Stock!$A:$A,0)),0))</f>
        <v/>
      </c>
      <c r="H79" s="9">
        <f>IF(OR(A79="",F79="",E79=""),"",F79*(1-G79)*E79)</f>
        <v/>
      </c>
    </row>
    <row r="80">
      <c r="C80" s="8" t="n"/>
      <c r="D80" s="9">
        <f>IF(A80="","",SUMIF($A:$A,A80,$C:$C))</f>
        <v/>
      </c>
      <c r="E80" s="12">
        <f>IF(OR(A80="",D80=0),"",C80/D80)</f>
        <v/>
      </c>
      <c r="F80" s="9">
        <f>IF(A80="","",IFERROR(INDEX(Stock!$N:$N,MATCH(A80,Stock!$A:$A,0)),""))</f>
        <v/>
      </c>
      <c r="G80" s="12">
        <f>IF(A80="","",IFERROR(INDEX(Stock!$O:$O,MATCH(A80,Stock!$A:$A,0)),0))</f>
        <v/>
      </c>
      <c r="H80" s="9">
        <f>IF(OR(A80="",F80="",E80=""),"",F80*(1-G80)*E80)</f>
        <v/>
      </c>
    </row>
    <row r="81">
      <c r="C81" s="8" t="n"/>
      <c r="D81" s="9">
        <f>IF(A81="","",SUMIF($A:$A,A81,$C:$C))</f>
        <v/>
      </c>
      <c r="E81" s="12">
        <f>IF(OR(A81="",D81=0),"",C81/D81)</f>
        <v/>
      </c>
      <c r="F81" s="9">
        <f>IF(A81="","",IFERROR(INDEX(Stock!$N:$N,MATCH(A81,Stock!$A:$A,0)),""))</f>
        <v/>
      </c>
      <c r="G81" s="12">
        <f>IF(A81="","",IFERROR(INDEX(Stock!$O:$O,MATCH(A81,Stock!$A:$A,0)),0))</f>
        <v/>
      </c>
      <c r="H81" s="9">
        <f>IF(OR(A81="",F81="",E81=""),"",F81*(1-G81)*E81)</f>
        <v/>
      </c>
    </row>
    <row r="82">
      <c r="C82" s="8" t="n"/>
      <c r="D82" s="9">
        <f>IF(A82="","",SUMIF($A:$A,A82,$C:$C))</f>
        <v/>
      </c>
      <c r="E82" s="12">
        <f>IF(OR(A82="",D82=0),"",C82/D82)</f>
        <v/>
      </c>
      <c r="F82" s="9">
        <f>IF(A82="","",IFERROR(INDEX(Stock!$N:$N,MATCH(A82,Stock!$A:$A,0)),""))</f>
        <v/>
      </c>
      <c r="G82" s="12">
        <f>IF(A82="","",IFERROR(INDEX(Stock!$O:$O,MATCH(A82,Stock!$A:$A,0)),0))</f>
        <v/>
      </c>
      <c r="H82" s="9">
        <f>IF(OR(A82="",F82="",E82=""),"",F82*(1-G82)*E82)</f>
        <v/>
      </c>
    </row>
    <row r="83">
      <c r="C83" s="8" t="n"/>
      <c r="D83" s="9">
        <f>IF(A83="","",SUMIF($A:$A,A83,$C:$C))</f>
        <v/>
      </c>
      <c r="E83" s="12">
        <f>IF(OR(A83="",D83=0),"",C83/D83)</f>
        <v/>
      </c>
      <c r="F83" s="9">
        <f>IF(A83="","",IFERROR(INDEX(Stock!$N:$N,MATCH(A83,Stock!$A:$A,0)),""))</f>
        <v/>
      </c>
      <c r="G83" s="12">
        <f>IF(A83="","",IFERROR(INDEX(Stock!$O:$O,MATCH(A83,Stock!$A:$A,0)),0))</f>
        <v/>
      </c>
      <c r="H83" s="9">
        <f>IF(OR(A83="",F83="",E83=""),"",F83*(1-G83)*E83)</f>
        <v/>
      </c>
    </row>
    <row r="84">
      <c r="C84" s="8" t="n"/>
      <c r="D84" s="9">
        <f>IF(A84="","",SUMIF($A:$A,A84,$C:$C))</f>
        <v/>
      </c>
      <c r="E84" s="12">
        <f>IF(OR(A84="",D84=0),"",C84/D84)</f>
        <v/>
      </c>
      <c r="F84" s="9">
        <f>IF(A84="","",IFERROR(INDEX(Stock!$N:$N,MATCH(A84,Stock!$A:$A,0)),""))</f>
        <v/>
      </c>
      <c r="G84" s="12">
        <f>IF(A84="","",IFERROR(INDEX(Stock!$O:$O,MATCH(A84,Stock!$A:$A,0)),0))</f>
        <v/>
      </c>
      <c r="H84" s="9">
        <f>IF(OR(A84="",F84="",E84=""),"",F84*(1-G84)*E84)</f>
        <v/>
      </c>
    </row>
    <row r="85">
      <c r="C85" s="8" t="n"/>
      <c r="D85" s="9">
        <f>IF(A85="","",SUMIF($A:$A,A85,$C:$C))</f>
        <v/>
      </c>
      <c r="E85" s="12">
        <f>IF(OR(A85="",D85=0),"",C85/D85)</f>
        <v/>
      </c>
      <c r="F85" s="9">
        <f>IF(A85="","",IFERROR(INDEX(Stock!$N:$N,MATCH(A85,Stock!$A:$A,0)),""))</f>
        <v/>
      </c>
      <c r="G85" s="12">
        <f>IF(A85="","",IFERROR(INDEX(Stock!$O:$O,MATCH(A85,Stock!$A:$A,0)),0))</f>
        <v/>
      </c>
      <c r="H85" s="9">
        <f>IF(OR(A85="",F85="",E85=""),"",F85*(1-G85)*E85)</f>
        <v/>
      </c>
    </row>
    <row r="86">
      <c r="C86" s="8" t="n"/>
      <c r="D86" s="9">
        <f>IF(A86="","",SUMIF($A:$A,A86,$C:$C))</f>
        <v/>
      </c>
      <c r="E86" s="12">
        <f>IF(OR(A86="",D86=0),"",C86/D86)</f>
        <v/>
      </c>
      <c r="F86" s="9">
        <f>IF(A86="","",IFERROR(INDEX(Stock!$N:$N,MATCH(A86,Stock!$A:$A,0)),""))</f>
        <v/>
      </c>
      <c r="G86" s="12">
        <f>IF(A86="","",IFERROR(INDEX(Stock!$O:$O,MATCH(A86,Stock!$A:$A,0)),0))</f>
        <v/>
      </c>
      <c r="H86" s="9">
        <f>IF(OR(A86="",F86="",E86=""),"",F86*(1-G86)*E86)</f>
        <v/>
      </c>
    </row>
    <row r="87">
      <c r="C87" s="8" t="n"/>
      <c r="D87" s="9">
        <f>IF(A87="","",SUMIF($A:$A,A87,$C:$C))</f>
        <v/>
      </c>
      <c r="E87" s="12">
        <f>IF(OR(A87="",D87=0),"",C87/D87)</f>
        <v/>
      </c>
      <c r="F87" s="9">
        <f>IF(A87="","",IFERROR(INDEX(Stock!$N:$N,MATCH(A87,Stock!$A:$A,0)),""))</f>
        <v/>
      </c>
      <c r="G87" s="12">
        <f>IF(A87="","",IFERROR(INDEX(Stock!$O:$O,MATCH(A87,Stock!$A:$A,0)),0))</f>
        <v/>
      </c>
      <c r="H87" s="9">
        <f>IF(OR(A87="",F87="",E87=""),"",F87*(1-G87)*E87)</f>
        <v/>
      </c>
    </row>
    <row r="88">
      <c r="C88" s="8" t="n"/>
      <c r="D88" s="9">
        <f>IF(A88="","",SUMIF($A:$A,A88,$C:$C))</f>
        <v/>
      </c>
      <c r="E88" s="12">
        <f>IF(OR(A88="",D88=0),"",C88/D88)</f>
        <v/>
      </c>
      <c r="F88" s="9">
        <f>IF(A88="","",IFERROR(INDEX(Stock!$N:$N,MATCH(A88,Stock!$A:$A,0)),""))</f>
        <v/>
      </c>
      <c r="G88" s="12">
        <f>IF(A88="","",IFERROR(INDEX(Stock!$O:$O,MATCH(A88,Stock!$A:$A,0)),0))</f>
        <v/>
      </c>
      <c r="H88" s="9">
        <f>IF(OR(A88="",F88="",E88=""),"",F88*(1-G88)*E88)</f>
        <v/>
      </c>
    </row>
    <row r="89">
      <c r="C89" s="8" t="n"/>
      <c r="D89" s="9">
        <f>IF(A89="","",SUMIF($A:$A,A89,$C:$C))</f>
        <v/>
      </c>
      <c r="E89" s="12">
        <f>IF(OR(A89="",D89=0),"",C89/D89)</f>
        <v/>
      </c>
      <c r="F89" s="9">
        <f>IF(A89="","",IFERROR(INDEX(Stock!$N:$N,MATCH(A89,Stock!$A:$A,0)),""))</f>
        <v/>
      </c>
      <c r="G89" s="12">
        <f>IF(A89="","",IFERROR(INDEX(Stock!$O:$O,MATCH(A89,Stock!$A:$A,0)),0))</f>
        <v/>
      </c>
      <c r="H89" s="9">
        <f>IF(OR(A89="",F89="",E89=""),"",F89*(1-G89)*E89)</f>
        <v/>
      </c>
    </row>
    <row r="90">
      <c r="C90" s="8" t="n"/>
      <c r="D90" s="9">
        <f>IF(A90="","",SUMIF($A:$A,A90,$C:$C))</f>
        <v/>
      </c>
      <c r="E90" s="12">
        <f>IF(OR(A90="",D90=0),"",C90/D90)</f>
        <v/>
      </c>
      <c r="F90" s="9">
        <f>IF(A90="","",IFERROR(INDEX(Stock!$N:$N,MATCH(A90,Stock!$A:$A,0)),""))</f>
        <v/>
      </c>
      <c r="G90" s="12">
        <f>IF(A90="","",IFERROR(INDEX(Stock!$O:$O,MATCH(A90,Stock!$A:$A,0)),0))</f>
        <v/>
      </c>
      <c r="H90" s="9">
        <f>IF(OR(A90="",F90="",E90=""),"",F90*(1-G90)*E90)</f>
        <v/>
      </c>
    </row>
    <row r="91">
      <c r="C91" s="8" t="n"/>
      <c r="D91" s="9">
        <f>IF(A91="","",SUMIF($A:$A,A91,$C:$C))</f>
        <v/>
      </c>
      <c r="E91" s="12">
        <f>IF(OR(A91="",D91=0),"",C91/D91)</f>
        <v/>
      </c>
      <c r="F91" s="9">
        <f>IF(A91="","",IFERROR(INDEX(Stock!$N:$N,MATCH(A91,Stock!$A:$A,0)),""))</f>
        <v/>
      </c>
      <c r="G91" s="12">
        <f>IF(A91="","",IFERROR(INDEX(Stock!$O:$O,MATCH(A91,Stock!$A:$A,0)),0))</f>
        <v/>
      </c>
      <c r="H91" s="9">
        <f>IF(OR(A91="",F91="",E91=""),"",F91*(1-G91)*E91)</f>
        <v/>
      </c>
    </row>
    <row r="92">
      <c r="C92" s="8" t="n"/>
      <c r="D92" s="9">
        <f>IF(A92="","",SUMIF($A:$A,A92,$C:$C))</f>
        <v/>
      </c>
      <c r="E92" s="12">
        <f>IF(OR(A92="",D92=0),"",C92/D92)</f>
        <v/>
      </c>
      <c r="F92" s="9">
        <f>IF(A92="","",IFERROR(INDEX(Stock!$N:$N,MATCH(A92,Stock!$A:$A,0)),""))</f>
        <v/>
      </c>
      <c r="G92" s="12">
        <f>IF(A92="","",IFERROR(INDEX(Stock!$O:$O,MATCH(A92,Stock!$A:$A,0)),0))</f>
        <v/>
      </c>
      <c r="H92" s="9">
        <f>IF(OR(A92="",F92="",E92=""),"",F92*(1-G92)*E92)</f>
        <v/>
      </c>
    </row>
    <row r="93">
      <c r="C93" s="8" t="n"/>
      <c r="D93" s="9">
        <f>IF(A93="","",SUMIF($A:$A,A93,$C:$C))</f>
        <v/>
      </c>
      <c r="E93" s="12">
        <f>IF(OR(A93="",D93=0),"",C93/D93)</f>
        <v/>
      </c>
      <c r="F93" s="9">
        <f>IF(A93="","",IFERROR(INDEX(Stock!$N:$N,MATCH(A93,Stock!$A:$A,0)),""))</f>
        <v/>
      </c>
      <c r="G93" s="12">
        <f>IF(A93="","",IFERROR(INDEX(Stock!$O:$O,MATCH(A93,Stock!$A:$A,0)),0))</f>
        <v/>
      </c>
      <c r="H93" s="9">
        <f>IF(OR(A93="",F93="",E93=""),"",F93*(1-G93)*E93)</f>
        <v/>
      </c>
    </row>
    <row r="94">
      <c r="C94" s="8" t="n"/>
      <c r="D94" s="9">
        <f>IF(A94="","",SUMIF($A:$A,A94,$C:$C))</f>
        <v/>
      </c>
      <c r="E94" s="12">
        <f>IF(OR(A94="",D94=0),"",C94/D94)</f>
        <v/>
      </c>
      <c r="F94" s="9">
        <f>IF(A94="","",IFERROR(INDEX(Stock!$N:$N,MATCH(A94,Stock!$A:$A,0)),""))</f>
        <v/>
      </c>
      <c r="G94" s="12">
        <f>IF(A94="","",IFERROR(INDEX(Stock!$O:$O,MATCH(A94,Stock!$A:$A,0)),0))</f>
        <v/>
      </c>
      <c r="H94" s="9">
        <f>IF(OR(A94="",F94="",E94=""),"",F94*(1-G94)*E94)</f>
        <v/>
      </c>
    </row>
    <row r="95">
      <c r="C95" s="8" t="n"/>
      <c r="D95" s="9">
        <f>IF(A95="","",SUMIF($A:$A,A95,$C:$C))</f>
        <v/>
      </c>
      <c r="E95" s="12">
        <f>IF(OR(A95="",D95=0),"",C95/D95)</f>
        <v/>
      </c>
      <c r="F95" s="9">
        <f>IF(A95="","",IFERROR(INDEX(Stock!$N:$N,MATCH(A95,Stock!$A:$A,0)),""))</f>
        <v/>
      </c>
      <c r="G95" s="12">
        <f>IF(A95="","",IFERROR(INDEX(Stock!$O:$O,MATCH(A95,Stock!$A:$A,0)),0))</f>
        <v/>
      </c>
      <c r="H95" s="9">
        <f>IF(OR(A95="",F95="",E95=""),"",F95*(1-G95)*E95)</f>
        <v/>
      </c>
    </row>
    <row r="96">
      <c r="C96" s="8" t="n"/>
      <c r="D96" s="9">
        <f>IF(A96="","",SUMIF($A:$A,A96,$C:$C))</f>
        <v/>
      </c>
      <c r="E96" s="12">
        <f>IF(OR(A96="",D96=0),"",C96/D96)</f>
        <v/>
      </c>
      <c r="F96" s="9">
        <f>IF(A96="","",IFERROR(INDEX(Stock!$N:$N,MATCH(A96,Stock!$A:$A,0)),""))</f>
        <v/>
      </c>
      <c r="G96" s="12">
        <f>IF(A96="","",IFERROR(INDEX(Stock!$O:$O,MATCH(A96,Stock!$A:$A,0)),0))</f>
        <v/>
      </c>
      <c r="H96" s="9">
        <f>IF(OR(A96="",F96="",E96=""),"",F96*(1-G96)*E96)</f>
        <v/>
      </c>
    </row>
    <row r="97">
      <c r="C97" s="8" t="n"/>
      <c r="D97" s="9">
        <f>IF(A97="","",SUMIF($A:$A,A97,$C:$C))</f>
        <v/>
      </c>
      <c r="E97" s="12">
        <f>IF(OR(A97="",D97=0),"",C97/D97)</f>
        <v/>
      </c>
      <c r="F97" s="9">
        <f>IF(A97="","",IFERROR(INDEX(Stock!$N:$N,MATCH(A97,Stock!$A:$A,0)),""))</f>
        <v/>
      </c>
      <c r="G97" s="12">
        <f>IF(A97="","",IFERROR(INDEX(Stock!$O:$O,MATCH(A97,Stock!$A:$A,0)),0))</f>
        <v/>
      </c>
      <c r="H97" s="9">
        <f>IF(OR(A97="",F97="",E97=""),"",F97*(1-G97)*E97)</f>
        <v/>
      </c>
    </row>
    <row r="98">
      <c r="C98" s="8" t="n"/>
      <c r="D98" s="9">
        <f>IF(A98="","",SUMIF($A:$A,A98,$C:$C))</f>
        <v/>
      </c>
      <c r="E98" s="12">
        <f>IF(OR(A98="",D98=0),"",C98/D98)</f>
        <v/>
      </c>
      <c r="F98" s="9">
        <f>IF(A98="","",IFERROR(INDEX(Stock!$N:$N,MATCH(A98,Stock!$A:$A,0)),""))</f>
        <v/>
      </c>
      <c r="G98" s="12">
        <f>IF(A98="","",IFERROR(INDEX(Stock!$O:$O,MATCH(A98,Stock!$A:$A,0)),0))</f>
        <v/>
      </c>
      <c r="H98" s="9">
        <f>IF(OR(A98="",F98="",E98=""),"",F98*(1-G98)*E98)</f>
        <v/>
      </c>
    </row>
    <row r="99">
      <c r="C99" s="8" t="n"/>
      <c r="D99" s="9">
        <f>IF(A99="","",SUMIF($A:$A,A99,$C:$C))</f>
        <v/>
      </c>
      <c r="E99" s="12">
        <f>IF(OR(A99="",D99=0),"",C99/D99)</f>
        <v/>
      </c>
      <c r="F99" s="9">
        <f>IF(A99="","",IFERROR(INDEX(Stock!$N:$N,MATCH(A99,Stock!$A:$A,0)),""))</f>
        <v/>
      </c>
      <c r="G99" s="12">
        <f>IF(A99="","",IFERROR(INDEX(Stock!$O:$O,MATCH(A99,Stock!$A:$A,0)),0))</f>
        <v/>
      </c>
      <c r="H99" s="9">
        <f>IF(OR(A99="",F99="",E99=""),"",F99*(1-G99)*E99)</f>
        <v/>
      </c>
    </row>
    <row r="100">
      <c r="C100" s="8" t="n"/>
      <c r="D100" s="9">
        <f>IF(A100="","",SUMIF($A:$A,A100,$C:$C))</f>
        <v/>
      </c>
      <c r="E100" s="12">
        <f>IF(OR(A100="",D100=0),"",C100/D100)</f>
        <v/>
      </c>
      <c r="F100" s="9">
        <f>IF(A100="","",IFERROR(INDEX(Stock!$N:$N,MATCH(A100,Stock!$A:$A,0)),""))</f>
        <v/>
      </c>
      <c r="G100" s="12">
        <f>IF(A100="","",IFERROR(INDEX(Stock!$O:$O,MATCH(A100,Stock!$A:$A,0)),0))</f>
        <v/>
      </c>
      <c r="H100" s="9">
        <f>IF(OR(A100="",F100="",E100=""),"",F100*(1-G100)*E100)</f>
        <v/>
      </c>
    </row>
    <row r="101">
      <c r="C101" s="8" t="n"/>
      <c r="D101" s="9">
        <f>IF(A101="","",SUMIF($A:$A,A101,$C:$C))</f>
        <v/>
      </c>
      <c r="E101" s="12">
        <f>IF(OR(A101="",D101=0),"",C101/D101)</f>
        <v/>
      </c>
      <c r="F101" s="9">
        <f>IF(A101="","",IFERROR(INDEX(Stock!$N:$N,MATCH(A101,Stock!$A:$A,0)),""))</f>
        <v/>
      </c>
      <c r="G101" s="12">
        <f>IF(A101="","",IFERROR(INDEX(Stock!$O:$O,MATCH(A101,Stock!$A:$A,0)),0))</f>
        <v/>
      </c>
      <c r="H101" s="9">
        <f>IF(OR(A101="",F101="",E101=""),"",F101*(1-G101)*E101)</f>
        <v/>
      </c>
    </row>
    <row r="102">
      <c r="C102" s="8" t="n"/>
      <c r="D102" s="9">
        <f>IF(A102="","",SUMIF($A:$A,A102,$C:$C))</f>
        <v/>
      </c>
      <c r="E102" s="12">
        <f>IF(OR(A102="",D102=0),"",C102/D102)</f>
        <v/>
      </c>
      <c r="F102" s="9">
        <f>IF(A102="","",IFERROR(INDEX(Stock!$N:$N,MATCH(A102,Stock!$A:$A,0)),""))</f>
        <v/>
      </c>
      <c r="G102" s="12">
        <f>IF(A102="","",IFERROR(INDEX(Stock!$O:$O,MATCH(A102,Stock!$A:$A,0)),0))</f>
        <v/>
      </c>
      <c r="H102" s="9">
        <f>IF(OR(A102="",F102="",E102=""),"",F102*(1-G102)*E102)</f>
        <v/>
      </c>
    </row>
    <row r="103">
      <c r="C103" s="8" t="n"/>
      <c r="D103" s="9">
        <f>IF(A103="","",SUMIF($A:$A,A103,$C:$C))</f>
        <v/>
      </c>
      <c r="E103" s="12">
        <f>IF(OR(A103="",D103=0),"",C103/D103)</f>
        <v/>
      </c>
      <c r="F103" s="9">
        <f>IF(A103="","",IFERROR(INDEX(Stock!$N:$N,MATCH(A103,Stock!$A:$A,0)),""))</f>
        <v/>
      </c>
      <c r="G103" s="12">
        <f>IF(A103="","",IFERROR(INDEX(Stock!$O:$O,MATCH(A103,Stock!$A:$A,0)),0))</f>
        <v/>
      </c>
      <c r="H103" s="9">
        <f>IF(OR(A103="",F103="",E103=""),"",F103*(1-G103)*E103)</f>
        <v/>
      </c>
    </row>
    <row r="104">
      <c r="C104" s="8" t="n"/>
      <c r="D104" s="9">
        <f>IF(A104="","",SUMIF($A:$A,A104,$C:$C))</f>
        <v/>
      </c>
      <c r="E104" s="12">
        <f>IF(OR(A104="",D104=0),"",C104/D104)</f>
        <v/>
      </c>
      <c r="F104" s="9">
        <f>IF(A104="","",IFERROR(INDEX(Stock!$N:$N,MATCH(A104,Stock!$A:$A,0)),""))</f>
        <v/>
      </c>
      <c r="G104" s="12">
        <f>IF(A104="","",IFERROR(INDEX(Stock!$O:$O,MATCH(A104,Stock!$A:$A,0)),0))</f>
        <v/>
      </c>
      <c r="H104" s="9">
        <f>IF(OR(A104="",F104="",E104=""),"",F104*(1-G104)*E104)</f>
        <v/>
      </c>
    </row>
    <row r="105">
      <c r="C105" s="8" t="n"/>
      <c r="D105" s="9">
        <f>IF(A105="","",SUMIF($A:$A,A105,$C:$C))</f>
        <v/>
      </c>
      <c r="E105" s="12">
        <f>IF(OR(A105="",D105=0),"",C105/D105)</f>
        <v/>
      </c>
      <c r="F105" s="9">
        <f>IF(A105="","",IFERROR(INDEX(Stock!$N:$N,MATCH(A105,Stock!$A:$A,0)),""))</f>
        <v/>
      </c>
      <c r="G105" s="12">
        <f>IF(A105="","",IFERROR(INDEX(Stock!$O:$O,MATCH(A105,Stock!$A:$A,0)),0))</f>
        <v/>
      </c>
      <c r="H105" s="9">
        <f>IF(OR(A105="",F105="",E105=""),"",F105*(1-G105)*E105)</f>
        <v/>
      </c>
    </row>
    <row r="106">
      <c r="C106" s="8" t="n"/>
      <c r="D106" s="9">
        <f>IF(A106="","",SUMIF($A:$A,A106,$C:$C))</f>
        <v/>
      </c>
      <c r="E106" s="12">
        <f>IF(OR(A106="",D106=0),"",C106/D106)</f>
        <v/>
      </c>
      <c r="F106" s="9">
        <f>IF(A106="","",IFERROR(INDEX(Stock!$N:$N,MATCH(A106,Stock!$A:$A,0)),""))</f>
        <v/>
      </c>
      <c r="G106" s="12">
        <f>IF(A106="","",IFERROR(INDEX(Stock!$O:$O,MATCH(A106,Stock!$A:$A,0)),0))</f>
        <v/>
      </c>
      <c r="H106" s="9">
        <f>IF(OR(A106="",F106="",E106=""),"",F106*(1-G106)*E106)</f>
        <v/>
      </c>
    </row>
    <row r="107">
      <c r="C107" s="8" t="n"/>
      <c r="D107" s="9">
        <f>IF(A107="","",SUMIF($A:$A,A107,$C:$C))</f>
        <v/>
      </c>
      <c r="E107" s="12">
        <f>IF(OR(A107="",D107=0),"",C107/D107)</f>
        <v/>
      </c>
      <c r="F107" s="9">
        <f>IF(A107="","",IFERROR(INDEX(Stock!$N:$N,MATCH(A107,Stock!$A:$A,0)),""))</f>
        <v/>
      </c>
      <c r="G107" s="12">
        <f>IF(A107="","",IFERROR(INDEX(Stock!$O:$O,MATCH(A107,Stock!$A:$A,0)),0))</f>
        <v/>
      </c>
      <c r="H107" s="9">
        <f>IF(OR(A107="",F107="",E107=""),"",F107*(1-G107)*E107)</f>
        <v/>
      </c>
    </row>
    <row r="108">
      <c r="C108" s="8" t="n"/>
      <c r="D108" s="9">
        <f>IF(A108="","",SUMIF($A:$A,A108,$C:$C))</f>
        <v/>
      </c>
      <c r="E108" s="12">
        <f>IF(OR(A108="",D108=0),"",C108/D108)</f>
        <v/>
      </c>
      <c r="F108" s="9">
        <f>IF(A108="","",IFERROR(INDEX(Stock!$N:$N,MATCH(A108,Stock!$A:$A,0)),""))</f>
        <v/>
      </c>
      <c r="G108" s="12">
        <f>IF(A108="","",IFERROR(INDEX(Stock!$O:$O,MATCH(A108,Stock!$A:$A,0)),0))</f>
        <v/>
      </c>
      <c r="H108" s="9">
        <f>IF(OR(A108="",F108="",E108=""),"",F108*(1-G108)*E108)</f>
        <v/>
      </c>
    </row>
    <row r="109">
      <c r="C109" s="8" t="n"/>
      <c r="D109" s="9">
        <f>IF(A109="","",SUMIF($A:$A,A109,$C:$C))</f>
        <v/>
      </c>
      <c r="E109" s="12">
        <f>IF(OR(A109="",D109=0),"",C109/D109)</f>
        <v/>
      </c>
      <c r="F109" s="9">
        <f>IF(A109="","",IFERROR(INDEX(Stock!$N:$N,MATCH(A109,Stock!$A:$A,0)),""))</f>
        <v/>
      </c>
      <c r="G109" s="12">
        <f>IF(A109="","",IFERROR(INDEX(Stock!$O:$O,MATCH(A109,Stock!$A:$A,0)),0))</f>
        <v/>
      </c>
      <c r="H109" s="9">
        <f>IF(OR(A109="",F109="",E109=""),"",F109*(1-G109)*E109)</f>
        <v/>
      </c>
    </row>
    <row r="110">
      <c r="C110" s="8" t="n"/>
      <c r="D110" s="9">
        <f>IF(A110="","",SUMIF($A:$A,A110,$C:$C))</f>
        <v/>
      </c>
      <c r="E110" s="12">
        <f>IF(OR(A110="",D110=0),"",C110/D110)</f>
        <v/>
      </c>
      <c r="F110" s="9">
        <f>IF(A110="","",IFERROR(INDEX(Stock!$N:$N,MATCH(A110,Stock!$A:$A,0)),""))</f>
        <v/>
      </c>
      <c r="G110" s="12">
        <f>IF(A110="","",IFERROR(INDEX(Stock!$O:$O,MATCH(A110,Stock!$A:$A,0)),0))</f>
        <v/>
      </c>
      <c r="H110" s="9">
        <f>IF(OR(A110="",F110="",E110=""),"",F110*(1-G110)*E110)</f>
        <v/>
      </c>
    </row>
    <row r="111">
      <c r="C111" s="8" t="n"/>
      <c r="D111" s="9">
        <f>IF(A111="","",SUMIF($A:$A,A111,$C:$C))</f>
        <v/>
      </c>
      <c r="E111" s="12">
        <f>IF(OR(A111="",D111=0),"",C111/D111)</f>
        <v/>
      </c>
      <c r="F111" s="9">
        <f>IF(A111="","",IFERROR(INDEX(Stock!$N:$N,MATCH(A111,Stock!$A:$A,0)),""))</f>
        <v/>
      </c>
      <c r="G111" s="12">
        <f>IF(A111="","",IFERROR(INDEX(Stock!$O:$O,MATCH(A111,Stock!$A:$A,0)),0))</f>
        <v/>
      </c>
      <c r="H111" s="9">
        <f>IF(OR(A111="",F111="",E111=""),"",F111*(1-G111)*E111)</f>
        <v/>
      </c>
    </row>
    <row r="112">
      <c r="C112" s="8" t="n"/>
      <c r="D112" s="9">
        <f>IF(A112="","",SUMIF($A:$A,A112,$C:$C))</f>
        <v/>
      </c>
      <c r="E112" s="12">
        <f>IF(OR(A112="",D112=0),"",C112/D112)</f>
        <v/>
      </c>
      <c r="F112" s="9">
        <f>IF(A112="","",IFERROR(INDEX(Stock!$N:$N,MATCH(A112,Stock!$A:$A,0)),""))</f>
        <v/>
      </c>
      <c r="G112" s="12">
        <f>IF(A112="","",IFERROR(INDEX(Stock!$O:$O,MATCH(A112,Stock!$A:$A,0)),0))</f>
        <v/>
      </c>
      <c r="H112" s="9">
        <f>IF(OR(A112="",F112="",E112=""),"",F112*(1-G112)*E112)</f>
        <v/>
      </c>
    </row>
    <row r="113">
      <c r="C113" s="8" t="n"/>
      <c r="D113" s="9">
        <f>IF(A113="","",SUMIF($A:$A,A113,$C:$C))</f>
        <v/>
      </c>
      <c r="E113" s="12">
        <f>IF(OR(A113="",D113=0),"",C113/D113)</f>
        <v/>
      </c>
      <c r="F113" s="9">
        <f>IF(A113="","",IFERROR(INDEX(Stock!$N:$N,MATCH(A113,Stock!$A:$A,0)),""))</f>
        <v/>
      </c>
      <c r="G113" s="12">
        <f>IF(A113="","",IFERROR(INDEX(Stock!$O:$O,MATCH(A113,Stock!$A:$A,0)),0))</f>
        <v/>
      </c>
      <c r="H113" s="9">
        <f>IF(OR(A113="",F113="",E113=""),"",F113*(1-G113)*E113)</f>
        <v/>
      </c>
    </row>
    <row r="114">
      <c r="C114" s="8" t="n"/>
      <c r="D114" s="9">
        <f>IF(A114="","",SUMIF($A:$A,A114,$C:$C))</f>
        <v/>
      </c>
      <c r="E114" s="12">
        <f>IF(OR(A114="",D114=0),"",C114/D114)</f>
        <v/>
      </c>
      <c r="F114" s="9">
        <f>IF(A114="","",IFERROR(INDEX(Stock!$N:$N,MATCH(A114,Stock!$A:$A,0)),""))</f>
        <v/>
      </c>
      <c r="G114" s="12">
        <f>IF(A114="","",IFERROR(INDEX(Stock!$O:$O,MATCH(A114,Stock!$A:$A,0)),0))</f>
        <v/>
      </c>
      <c r="H114" s="9">
        <f>IF(OR(A114="",F114="",E114=""),"",F114*(1-G114)*E114)</f>
        <v/>
      </c>
    </row>
    <row r="115">
      <c r="C115" s="8" t="n"/>
      <c r="D115" s="9">
        <f>IF(A115="","",SUMIF($A:$A,A115,$C:$C))</f>
        <v/>
      </c>
      <c r="E115" s="12">
        <f>IF(OR(A115="",D115=0),"",C115/D115)</f>
        <v/>
      </c>
      <c r="F115" s="9">
        <f>IF(A115="","",IFERROR(INDEX(Stock!$N:$N,MATCH(A115,Stock!$A:$A,0)),""))</f>
        <v/>
      </c>
      <c r="G115" s="12">
        <f>IF(A115="","",IFERROR(INDEX(Stock!$O:$O,MATCH(A115,Stock!$A:$A,0)),0))</f>
        <v/>
      </c>
      <c r="H115" s="9">
        <f>IF(OR(A115="",F115="",E115=""),"",F115*(1-G115)*E115)</f>
        <v/>
      </c>
    </row>
    <row r="116">
      <c r="C116" s="8" t="n"/>
      <c r="D116" s="9">
        <f>IF(A116="","",SUMIF($A:$A,A116,$C:$C))</f>
        <v/>
      </c>
      <c r="E116" s="12">
        <f>IF(OR(A116="",D116=0),"",C116/D116)</f>
        <v/>
      </c>
      <c r="F116" s="9">
        <f>IF(A116="","",IFERROR(INDEX(Stock!$N:$N,MATCH(A116,Stock!$A:$A,0)),""))</f>
        <v/>
      </c>
      <c r="G116" s="12">
        <f>IF(A116="","",IFERROR(INDEX(Stock!$O:$O,MATCH(A116,Stock!$A:$A,0)),0))</f>
        <v/>
      </c>
      <c r="H116" s="9">
        <f>IF(OR(A116="",F116="",E116=""),"",F116*(1-G116)*E116)</f>
        <v/>
      </c>
    </row>
    <row r="117">
      <c r="C117" s="8" t="n"/>
      <c r="D117" s="9">
        <f>IF(A117="","",SUMIF($A:$A,A117,$C:$C))</f>
        <v/>
      </c>
      <c r="E117" s="12">
        <f>IF(OR(A117="",D117=0),"",C117/D117)</f>
        <v/>
      </c>
      <c r="F117" s="9">
        <f>IF(A117="","",IFERROR(INDEX(Stock!$N:$N,MATCH(A117,Stock!$A:$A,0)),""))</f>
        <v/>
      </c>
      <c r="G117" s="12">
        <f>IF(A117="","",IFERROR(INDEX(Stock!$O:$O,MATCH(A117,Stock!$A:$A,0)),0))</f>
        <v/>
      </c>
      <c r="H117" s="9">
        <f>IF(OR(A117="",F117="",E117=""),"",F117*(1-G117)*E117)</f>
        <v/>
      </c>
    </row>
    <row r="118">
      <c r="C118" s="8" t="n"/>
      <c r="D118" s="9">
        <f>IF(A118="","",SUMIF($A:$A,A118,$C:$C))</f>
        <v/>
      </c>
      <c r="E118" s="12">
        <f>IF(OR(A118="",D118=0),"",C118/D118)</f>
        <v/>
      </c>
      <c r="F118" s="9">
        <f>IF(A118="","",IFERROR(INDEX(Stock!$N:$N,MATCH(A118,Stock!$A:$A,0)),""))</f>
        <v/>
      </c>
      <c r="G118" s="12">
        <f>IF(A118="","",IFERROR(INDEX(Stock!$O:$O,MATCH(A118,Stock!$A:$A,0)),0))</f>
        <v/>
      </c>
      <c r="H118" s="9">
        <f>IF(OR(A118="",F118="",E118=""),"",F118*(1-G118)*E118)</f>
        <v/>
      </c>
    </row>
    <row r="119">
      <c r="C119" s="8" t="n"/>
      <c r="D119" s="9">
        <f>IF(A119="","",SUMIF($A:$A,A119,$C:$C))</f>
        <v/>
      </c>
      <c r="E119" s="12">
        <f>IF(OR(A119="",D119=0),"",C119/D119)</f>
        <v/>
      </c>
      <c r="F119" s="9">
        <f>IF(A119="","",IFERROR(INDEX(Stock!$N:$N,MATCH(A119,Stock!$A:$A,0)),""))</f>
        <v/>
      </c>
      <c r="G119" s="12">
        <f>IF(A119="","",IFERROR(INDEX(Stock!$O:$O,MATCH(A119,Stock!$A:$A,0)),0))</f>
        <v/>
      </c>
      <c r="H119" s="9">
        <f>IF(OR(A119="",F119="",E119=""),"",F119*(1-G119)*E119)</f>
        <v/>
      </c>
    </row>
    <row r="120">
      <c r="C120" s="8" t="n"/>
      <c r="D120" s="9">
        <f>IF(A120="","",SUMIF($A:$A,A120,$C:$C))</f>
        <v/>
      </c>
      <c r="E120" s="12">
        <f>IF(OR(A120="",D120=0),"",C120/D120)</f>
        <v/>
      </c>
      <c r="F120" s="9">
        <f>IF(A120="","",IFERROR(INDEX(Stock!$N:$N,MATCH(A120,Stock!$A:$A,0)),""))</f>
        <v/>
      </c>
      <c r="G120" s="12">
        <f>IF(A120="","",IFERROR(INDEX(Stock!$O:$O,MATCH(A120,Stock!$A:$A,0)),0))</f>
        <v/>
      </c>
      <c r="H120" s="9">
        <f>IF(OR(A120="",F120="",E120=""),"",F120*(1-G120)*E120)</f>
        <v/>
      </c>
    </row>
    <row r="121">
      <c r="C121" s="8" t="n"/>
      <c r="D121" s="9">
        <f>IF(A121="","",SUMIF($A:$A,A121,$C:$C))</f>
        <v/>
      </c>
      <c r="E121" s="12">
        <f>IF(OR(A121="",D121=0),"",C121/D121)</f>
        <v/>
      </c>
      <c r="F121" s="9">
        <f>IF(A121="","",IFERROR(INDEX(Stock!$N:$N,MATCH(A121,Stock!$A:$A,0)),""))</f>
        <v/>
      </c>
      <c r="G121" s="12">
        <f>IF(A121="","",IFERROR(INDEX(Stock!$O:$O,MATCH(A121,Stock!$A:$A,0)),0))</f>
        <v/>
      </c>
      <c r="H121" s="9">
        <f>IF(OR(A121="",F121="",E121=""),"",F121*(1-G121)*E121)</f>
        <v/>
      </c>
    </row>
    <row r="122">
      <c r="C122" s="8" t="n"/>
      <c r="D122" s="9">
        <f>IF(A122="","",SUMIF($A:$A,A122,$C:$C))</f>
        <v/>
      </c>
      <c r="E122" s="12">
        <f>IF(OR(A122="",D122=0),"",C122/D122)</f>
        <v/>
      </c>
      <c r="F122" s="9">
        <f>IF(A122="","",IFERROR(INDEX(Stock!$N:$N,MATCH(A122,Stock!$A:$A,0)),""))</f>
        <v/>
      </c>
      <c r="G122" s="12">
        <f>IF(A122="","",IFERROR(INDEX(Stock!$O:$O,MATCH(A122,Stock!$A:$A,0)),0))</f>
        <v/>
      </c>
      <c r="H122" s="9">
        <f>IF(OR(A122="",F122="",E122=""),"",F122*(1-G122)*E122)</f>
        <v/>
      </c>
    </row>
    <row r="123">
      <c r="C123" s="8" t="n"/>
      <c r="D123" s="9">
        <f>IF(A123="","",SUMIF($A:$A,A123,$C:$C))</f>
        <v/>
      </c>
      <c r="E123" s="12">
        <f>IF(OR(A123="",D123=0),"",C123/D123)</f>
        <v/>
      </c>
      <c r="F123" s="9">
        <f>IF(A123="","",IFERROR(INDEX(Stock!$N:$N,MATCH(A123,Stock!$A:$A,0)),""))</f>
        <v/>
      </c>
      <c r="G123" s="12">
        <f>IF(A123="","",IFERROR(INDEX(Stock!$O:$O,MATCH(A123,Stock!$A:$A,0)),0))</f>
        <v/>
      </c>
      <c r="H123" s="9">
        <f>IF(OR(A123="",F123="",E123=""),"",F123*(1-G123)*E123)</f>
        <v/>
      </c>
    </row>
    <row r="124">
      <c r="C124" s="8" t="n"/>
      <c r="D124" s="9">
        <f>IF(A124="","",SUMIF($A:$A,A124,$C:$C))</f>
        <v/>
      </c>
      <c r="E124" s="12">
        <f>IF(OR(A124="",D124=0),"",C124/D124)</f>
        <v/>
      </c>
      <c r="F124" s="9">
        <f>IF(A124="","",IFERROR(INDEX(Stock!$N:$N,MATCH(A124,Stock!$A:$A,0)),""))</f>
        <v/>
      </c>
      <c r="G124" s="12">
        <f>IF(A124="","",IFERROR(INDEX(Stock!$O:$O,MATCH(A124,Stock!$A:$A,0)),0))</f>
        <v/>
      </c>
      <c r="H124" s="9">
        <f>IF(OR(A124="",F124="",E124=""),"",F124*(1-G124)*E124)</f>
        <v/>
      </c>
    </row>
    <row r="125">
      <c r="C125" s="8" t="n"/>
      <c r="D125" s="9">
        <f>IF(A125="","",SUMIF($A:$A,A125,$C:$C))</f>
        <v/>
      </c>
      <c r="E125" s="12">
        <f>IF(OR(A125="",D125=0),"",C125/D125)</f>
        <v/>
      </c>
      <c r="F125" s="9">
        <f>IF(A125="","",IFERROR(INDEX(Stock!$N:$N,MATCH(A125,Stock!$A:$A,0)),""))</f>
        <v/>
      </c>
      <c r="G125" s="12">
        <f>IF(A125="","",IFERROR(INDEX(Stock!$O:$O,MATCH(A125,Stock!$A:$A,0)),0))</f>
        <v/>
      </c>
      <c r="H125" s="9">
        <f>IF(OR(A125="",F125="",E125=""),"",F125*(1-G125)*E125)</f>
        <v/>
      </c>
    </row>
    <row r="126">
      <c r="C126" s="8" t="n"/>
      <c r="D126" s="9">
        <f>IF(A126="","",SUMIF($A:$A,A126,$C:$C))</f>
        <v/>
      </c>
      <c r="E126" s="12">
        <f>IF(OR(A126="",D126=0),"",C126/D126)</f>
        <v/>
      </c>
      <c r="F126" s="9">
        <f>IF(A126="","",IFERROR(INDEX(Stock!$N:$N,MATCH(A126,Stock!$A:$A,0)),""))</f>
        <v/>
      </c>
      <c r="G126" s="12">
        <f>IF(A126="","",IFERROR(INDEX(Stock!$O:$O,MATCH(A126,Stock!$A:$A,0)),0))</f>
        <v/>
      </c>
      <c r="H126" s="9">
        <f>IF(OR(A126="",F126="",E126=""),"",F126*(1-G126)*E126)</f>
        <v/>
      </c>
    </row>
    <row r="127">
      <c r="C127" s="8" t="n"/>
      <c r="D127" s="9">
        <f>IF(A127="","",SUMIF($A:$A,A127,$C:$C))</f>
        <v/>
      </c>
      <c r="E127" s="12">
        <f>IF(OR(A127="",D127=0),"",C127/D127)</f>
        <v/>
      </c>
      <c r="F127" s="9">
        <f>IF(A127="","",IFERROR(INDEX(Stock!$N:$N,MATCH(A127,Stock!$A:$A,0)),""))</f>
        <v/>
      </c>
      <c r="G127" s="12">
        <f>IF(A127="","",IFERROR(INDEX(Stock!$O:$O,MATCH(A127,Stock!$A:$A,0)),0))</f>
        <v/>
      </c>
      <c r="H127" s="9">
        <f>IF(OR(A127="",F127="",E127=""),"",F127*(1-G127)*E127)</f>
        <v/>
      </c>
    </row>
    <row r="128">
      <c r="C128" s="8" t="n"/>
      <c r="D128" s="9">
        <f>IF(A128="","",SUMIF($A:$A,A128,$C:$C))</f>
        <v/>
      </c>
      <c r="E128" s="12">
        <f>IF(OR(A128="",D128=0),"",C128/D128)</f>
        <v/>
      </c>
      <c r="F128" s="9">
        <f>IF(A128="","",IFERROR(INDEX(Stock!$N:$N,MATCH(A128,Stock!$A:$A,0)),""))</f>
        <v/>
      </c>
      <c r="G128" s="12">
        <f>IF(A128="","",IFERROR(INDEX(Stock!$O:$O,MATCH(A128,Stock!$A:$A,0)),0))</f>
        <v/>
      </c>
      <c r="H128" s="9">
        <f>IF(OR(A128="",F128="",E128=""),"",F128*(1-G128)*E128)</f>
        <v/>
      </c>
    </row>
    <row r="129">
      <c r="C129" s="8" t="n"/>
      <c r="D129" s="9">
        <f>IF(A129="","",SUMIF($A:$A,A129,$C:$C))</f>
        <v/>
      </c>
      <c r="E129" s="12">
        <f>IF(OR(A129="",D129=0),"",C129/D129)</f>
        <v/>
      </c>
      <c r="F129" s="9">
        <f>IF(A129="","",IFERROR(INDEX(Stock!$N:$N,MATCH(A129,Stock!$A:$A,0)),""))</f>
        <v/>
      </c>
      <c r="G129" s="12">
        <f>IF(A129="","",IFERROR(INDEX(Stock!$O:$O,MATCH(A129,Stock!$A:$A,0)),0))</f>
        <v/>
      </c>
      <c r="H129" s="9">
        <f>IF(OR(A129="",F129="",E129=""),"",F129*(1-G129)*E129)</f>
        <v/>
      </c>
    </row>
    <row r="130">
      <c r="C130" s="8" t="n"/>
      <c r="D130" s="9">
        <f>IF(A130="","",SUMIF($A:$A,A130,$C:$C))</f>
        <v/>
      </c>
      <c r="E130" s="12">
        <f>IF(OR(A130="",D130=0),"",C130/D130)</f>
        <v/>
      </c>
      <c r="F130" s="9">
        <f>IF(A130="","",IFERROR(INDEX(Stock!$N:$N,MATCH(A130,Stock!$A:$A,0)),""))</f>
        <v/>
      </c>
      <c r="G130" s="12">
        <f>IF(A130="","",IFERROR(INDEX(Stock!$O:$O,MATCH(A130,Stock!$A:$A,0)),0))</f>
        <v/>
      </c>
      <c r="H130" s="9">
        <f>IF(OR(A130="",F130="",E130=""),"",F130*(1-G130)*E130)</f>
        <v/>
      </c>
    </row>
    <row r="131">
      <c r="C131" s="8" t="n"/>
      <c r="D131" s="9">
        <f>IF(A131="","",SUMIF($A:$A,A131,$C:$C))</f>
        <v/>
      </c>
      <c r="E131" s="12">
        <f>IF(OR(A131="",D131=0),"",C131/D131)</f>
        <v/>
      </c>
      <c r="F131" s="9">
        <f>IF(A131="","",IFERROR(INDEX(Stock!$N:$N,MATCH(A131,Stock!$A:$A,0)),""))</f>
        <v/>
      </c>
      <c r="G131" s="12">
        <f>IF(A131="","",IFERROR(INDEX(Stock!$O:$O,MATCH(A131,Stock!$A:$A,0)),0))</f>
        <v/>
      </c>
      <c r="H131" s="9">
        <f>IF(OR(A131="",F131="",E131=""),"",F131*(1-G131)*E131)</f>
        <v/>
      </c>
    </row>
    <row r="132">
      <c r="C132" s="8" t="n"/>
      <c r="D132" s="9">
        <f>IF(A132="","",SUMIF($A:$A,A132,$C:$C))</f>
        <v/>
      </c>
      <c r="E132" s="12">
        <f>IF(OR(A132="",D132=0),"",C132/D132)</f>
        <v/>
      </c>
      <c r="F132" s="9">
        <f>IF(A132="","",IFERROR(INDEX(Stock!$N:$N,MATCH(A132,Stock!$A:$A,0)),""))</f>
        <v/>
      </c>
      <c r="G132" s="12">
        <f>IF(A132="","",IFERROR(INDEX(Stock!$O:$O,MATCH(A132,Stock!$A:$A,0)),0))</f>
        <v/>
      </c>
      <c r="H132" s="9">
        <f>IF(OR(A132="",F132="",E132=""),"",F132*(1-G132)*E132)</f>
        <v/>
      </c>
    </row>
    <row r="133">
      <c r="C133" s="8" t="n"/>
      <c r="D133" s="9">
        <f>IF(A133="","",SUMIF($A:$A,A133,$C:$C))</f>
        <v/>
      </c>
      <c r="E133" s="12">
        <f>IF(OR(A133="",D133=0),"",C133/D133)</f>
        <v/>
      </c>
      <c r="F133" s="9">
        <f>IF(A133="","",IFERROR(INDEX(Stock!$N:$N,MATCH(A133,Stock!$A:$A,0)),""))</f>
        <v/>
      </c>
      <c r="G133" s="12">
        <f>IF(A133="","",IFERROR(INDEX(Stock!$O:$O,MATCH(A133,Stock!$A:$A,0)),0))</f>
        <v/>
      </c>
      <c r="H133" s="9">
        <f>IF(OR(A133="",F133="",E133=""),"",F133*(1-G133)*E133)</f>
        <v/>
      </c>
    </row>
    <row r="134">
      <c r="C134" s="8" t="n"/>
      <c r="D134" s="9">
        <f>IF(A134="","",SUMIF($A:$A,A134,$C:$C))</f>
        <v/>
      </c>
      <c r="E134" s="12">
        <f>IF(OR(A134="",D134=0),"",C134/D134)</f>
        <v/>
      </c>
      <c r="F134" s="9">
        <f>IF(A134="","",IFERROR(INDEX(Stock!$N:$N,MATCH(A134,Stock!$A:$A,0)),""))</f>
        <v/>
      </c>
      <c r="G134" s="12">
        <f>IF(A134="","",IFERROR(INDEX(Stock!$O:$O,MATCH(A134,Stock!$A:$A,0)),0))</f>
        <v/>
      </c>
      <c r="H134" s="9">
        <f>IF(OR(A134="",F134="",E134=""),"",F134*(1-G134)*E134)</f>
        <v/>
      </c>
    </row>
    <row r="135">
      <c r="C135" s="8" t="n"/>
      <c r="D135" s="9">
        <f>IF(A135="","",SUMIF($A:$A,A135,$C:$C))</f>
        <v/>
      </c>
      <c r="E135" s="12">
        <f>IF(OR(A135="",D135=0),"",C135/D135)</f>
        <v/>
      </c>
      <c r="F135" s="9">
        <f>IF(A135="","",IFERROR(INDEX(Stock!$N:$N,MATCH(A135,Stock!$A:$A,0)),""))</f>
        <v/>
      </c>
      <c r="G135" s="12">
        <f>IF(A135="","",IFERROR(INDEX(Stock!$O:$O,MATCH(A135,Stock!$A:$A,0)),0))</f>
        <v/>
      </c>
      <c r="H135" s="9">
        <f>IF(OR(A135="",F135="",E135=""),"",F135*(1-G135)*E135)</f>
        <v/>
      </c>
    </row>
    <row r="136">
      <c r="C136" s="8" t="n"/>
      <c r="D136" s="9">
        <f>IF(A136="","",SUMIF($A:$A,A136,$C:$C))</f>
        <v/>
      </c>
      <c r="E136" s="12">
        <f>IF(OR(A136="",D136=0),"",C136/D136)</f>
        <v/>
      </c>
      <c r="F136" s="9">
        <f>IF(A136="","",IFERROR(INDEX(Stock!$N:$N,MATCH(A136,Stock!$A:$A,0)),""))</f>
        <v/>
      </c>
      <c r="G136" s="12">
        <f>IF(A136="","",IFERROR(INDEX(Stock!$O:$O,MATCH(A136,Stock!$A:$A,0)),0))</f>
        <v/>
      </c>
      <c r="H136" s="9">
        <f>IF(OR(A136="",F136="",E136=""),"",F136*(1-G136)*E136)</f>
        <v/>
      </c>
    </row>
    <row r="137">
      <c r="C137" s="8" t="n"/>
      <c r="D137" s="9">
        <f>IF(A137="","",SUMIF($A:$A,A137,$C:$C))</f>
        <v/>
      </c>
      <c r="E137" s="12">
        <f>IF(OR(A137="",D137=0),"",C137/D137)</f>
        <v/>
      </c>
      <c r="F137" s="9">
        <f>IF(A137="","",IFERROR(INDEX(Stock!$N:$N,MATCH(A137,Stock!$A:$A,0)),""))</f>
        <v/>
      </c>
      <c r="G137" s="12">
        <f>IF(A137="","",IFERROR(INDEX(Stock!$O:$O,MATCH(A137,Stock!$A:$A,0)),0))</f>
        <v/>
      </c>
      <c r="H137" s="9">
        <f>IF(OR(A137="",F137="",E137=""),"",F137*(1-G137)*E137)</f>
        <v/>
      </c>
    </row>
    <row r="138">
      <c r="C138" s="8" t="n"/>
      <c r="D138" s="9">
        <f>IF(A138="","",SUMIF($A:$A,A138,$C:$C))</f>
        <v/>
      </c>
      <c r="E138" s="12">
        <f>IF(OR(A138="",D138=0),"",C138/D138)</f>
        <v/>
      </c>
      <c r="F138" s="9">
        <f>IF(A138="","",IFERROR(INDEX(Stock!$N:$N,MATCH(A138,Stock!$A:$A,0)),""))</f>
        <v/>
      </c>
      <c r="G138" s="12">
        <f>IF(A138="","",IFERROR(INDEX(Stock!$O:$O,MATCH(A138,Stock!$A:$A,0)),0))</f>
        <v/>
      </c>
      <c r="H138" s="9">
        <f>IF(OR(A138="",F138="",E138=""),"",F138*(1-G138)*E138)</f>
        <v/>
      </c>
    </row>
    <row r="139">
      <c r="C139" s="8" t="n"/>
      <c r="D139" s="9">
        <f>IF(A139="","",SUMIF($A:$A,A139,$C:$C))</f>
        <v/>
      </c>
      <c r="E139" s="12">
        <f>IF(OR(A139="",D139=0),"",C139/D139)</f>
        <v/>
      </c>
      <c r="F139" s="9">
        <f>IF(A139="","",IFERROR(INDEX(Stock!$N:$N,MATCH(A139,Stock!$A:$A,0)),""))</f>
        <v/>
      </c>
      <c r="G139" s="12">
        <f>IF(A139="","",IFERROR(INDEX(Stock!$O:$O,MATCH(A139,Stock!$A:$A,0)),0))</f>
        <v/>
      </c>
      <c r="H139" s="9">
        <f>IF(OR(A139="",F139="",E139=""),"",F139*(1-G139)*E139)</f>
        <v/>
      </c>
    </row>
    <row r="140">
      <c r="C140" s="8" t="n"/>
      <c r="D140" s="9">
        <f>IF(A140="","",SUMIF($A:$A,A140,$C:$C))</f>
        <v/>
      </c>
      <c r="E140" s="12">
        <f>IF(OR(A140="",D140=0),"",C140/D140)</f>
        <v/>
      </c>
      <c r="F140" s="9">
        <f>IF(A140="","",IFERROR(INDEX(Stock!$N:$N,MATCH(A140,Stock!$A:$A,0)),""))</f>
        <v/>
      </c>
      <c r="G140" s="12">
        <f>IF(A140="","",IFERROR(INDEX(Stock!$O:$O,MATCH(A140,Stock!$A:$A,0)),0))</f>
        <v/>
      </c>
      <c r="H140" s="9">
        <f>IF(OR(A140="",F140="",E140=""),"",F140*(1-G140)*E140)</f>
        <v/>
      </c>
    </row>
    <row r="141">
      <c r="C141" s="8" t="n"/>
      <c r="D141" s="9">
        <f>IF(A141="","",SUMIF($A:$A,A141,$C:$C))</f>
        <v/>
      </c>
      <c r="E141" s="12">
        <f>IF(OR(A141="",D141=0),"",C141/D141)</f>
        <v/>
      </c>
      <c r="F141" s="9">
        <f>IF(A141="","",IFERROR(INDEX(Stock!$N:$N,MATCH(A141,Stock!$A:$A,0)),""))</f>
        <v/>
      </c>
      <c r="G141" s="12">
        <f>IF(A141="","",IFERROR(INDEX(Stock!$O:$O,MATCH(A141,Stock!$A:$A,0)),0))</f>
        <v/>
      </c>
      <c r="H141" s="9">
        <f>IF(OR(A141="",F141="",E141=""),"",F141*(1-G141)*E141)</f>
        <v/>
      </c>
    </row>
    <row r="142">
      <c r="C142" s="8" t="n"/>
      <c r="D142" s="9">
        <f>IF(A142="","",SUMIF($A:$A,A142,$C:$C))</f>
        <v/>
      </c>
      <c r="E142" s="12">
        <f>IF(OR(A142="",D142=0),"",C142/D142)</f>
        <v/>
      </c>
      <c r="F142" s="9">
        <f>IF(A142="","",IFERROR(INDEX(Stock!$N:$N,MATCH(A142,Stock!$A:$A,0)),""))</f>
        <v/>
      </c>
      <c r="G142" s="12">
        <f>IF(A142="","",IFERROR(INDEX(Stock!$O:$O,MATCH(A142,Stock!$A:$A,0)),0))</f>
        <v/>
      </c>
      <c r="H142" s="9">
        <f>IF(OR(A142="",F142="",E142=""),"",F142*(1-G142)*E142)</f>
        <v/>
      </c>
    </row>
    <row r="143">
      <c r="C143" s="8" t="n"/>
      <c r="D143" s="9">
        <f>IF(A143="","",SUMIF($A:$A,A143,$C:$C))</f>
        <v/>
      </c>
      <c r="E143" s="12">
        <f>IF(OR(A143="",D143=0),"",C143/D143)</f>
        <v/>
      </c>
      <c r="F143" s="9">
        <f>IF(A143="","",IFERROR(INDEX(Stock!$N:$N,MATCH(A143,Stock!$A:$A,0)),""))</f>
        <v/>
      </c>
      <c r="G143" s="12">
        <f>IF(A143="","",IFERROR(INDEX(Stock!$O:$O,MATCH(A143,Stock!$A:$A,0)),0))</f>
        <v/>
      </c>
      <c r="H143" s="9">
        <f>IF(OR(A143="",F143="",E143=""),"",F143*(1-G143)*E143)</f>
        <v/>
      </c>
    </row>
    <row r="144">
      <c r="C144" s="8" t="n"/>
      <c r="D144" s="9">
        <f>IF(A144="","",SUMIF($A:$A,A144,$C:$C))</f>
        <v/>
      </c>
      <c r="E144" s="12">
        <f>IF(OR(A144="",D144=0),"",C144/D144)</f>
        <v/>
      </c>
      <c r="F144" s="9">
        <f>IF(A144="","",IFERROR(INDEX(Stock!$N:$N,MATCH(A144,Stock!$A:$A,0)),""))</f>
        <v/>
      </c>
      <c r="G144" s="12">
        <f>IF(A144="","",IFERROR(INDEX(Stock!$O:$O,MATCH(A144,Stock!$A:$A,0)),0))</f>
        <v/>
      </c>
      <c r="H144" s="9">
        <f>IF(OR(A144="",F144="",E144=""),"",F144*(1-G144)*E144)</f>
        <v/>
      </c>
    </row>
    <row r="145">
      <c r="C145" s="8" t="n"/>
      <c r="D145" s="9">
        <f>IF(A145="","",SUMIF($A:$A,A145,$C:$C))</f>
        <v/>
      </c>
      <c r="E145" s="12">
        <f>IF(OR(A145="",D145=0),"",C145/D145)</f>
        <v/>
      </c>
      <c r="F145" s="9">
        <f>IF(A145="","",IFERROR(INDEX(Stock!$N:$N,MATCH(A145,Stock!$A:$A,0)),""))</f>
        <v/>
      </c>
      <c r="G145" s="12">
        <f>IF(A145="","",IFERROR(INDEX(Stock!$O:$O,MATCH(A145,Stock!$A:$A,0)),0))</f>
        <v/>
      </c>
      <c r="H145" s="9">
        <f>IF(OR(A145="",F145="",E145=""),"",F145*(1-G145)*E145)</f>
        <v/>
      </c>
    </row>
    <row r="146">
      <c r="C146" s="8" t="n"/>
      <c r="D146" s="9">
        <f>IF(A146="","",SUMIF($A:$A,A146,$C:$C))</f>
        <v/>
      </c>
      <c r="E146" s="12">
        <f>IF(OR(A146="",D146=0),"",C146/D146)</f>
        <v/>
      </c>
      <c r="F146" s="9">
        <f>IF(A146="","",IFERROR(INDEX(Stock!$N:$N,MATCH(A146,Stock!$A:$A,0)),""))</f>
        <v/>
      </c>
      <c r="G146" s="12">
        <f>IF(A146="","",IFERROR(INDEX(Stock!$O:$O,MATCH(A146,Stock!$A:$A,0)),0))</f>
        <v/>
      </c>
      <c r="H146" s="9">
        <f>IF(OR(A146="",F146="",E146=""),"",F146*(1-G146)*E146)</f>
        <v/>
      </c>
    </row>
    <row r="147">
      <c r="C147" s="8" t="n"/>
      <c r="D147" s="9">
        <f>IF(A147="","",SUMIF($A:$A,A147,$C:$C))</f>
        <v/>
      </c>
      <c r="E147" s="12">
        <f>IF(OR(A147="",D147=0),"",C147/D147)</f>
        <v/>
      </c>
      <c r="F147" s="9">
        <f>IF(A147="","",IFERROR(INDEX(Stock!$N:$N,MATCH(A147,Stock!$A:$A,0)),""))</f>
        <v/>
      </c>
      <c r="G147" s="12">
        <f>IF(A147="","",IFERROR(INDEX(Stock!$O:$O,MATCH(A147,Stock!$A:$A,0)),0))</f>
        <v/>
      </c>
      <c r="H147" s="9">
        <f>IF(OR(A147="",F147="",E147=""),"",F147*(1-G147)*E147)</f>
        <v/>
      </c>
    </row>
    <row r="148">
      <c r="C148" s="8" t="n"/>
      <c r="D148" s="9">
        <f>IF(A148="","",SUMIF($A:$A,A148,$C:$C))</f>
        <v/>
      </c>
      <c r="E148" s="12">
        <f>IF(OR(A148="",D148=0),"",C148/D148)</f>
        <v/>
      </c>
      <c r="F148" s="9">
        <f>IF(A148="","",IFERROR(INDEX(Stock!$N:$N,MATCH(A148,Stock!$A:$A,0)),""))</f>
        <v/>
      </c>
      <c r="G148" s="12">
        <f>IF(A148="","",IFERROR(INDEX(Stock!$O:$O,MATCH(A148,Stock!$A:$A,0)),0))</f>
        <v/>
      </c>
      <c r="H148" s="9">
        <f>IF(OR(A148="",F148="",E148=""),"",F148*(1-G148)*E148)</f>
        <v/>
      </c>
    </row>
    <row r="149">
      <c r="C149" s="8" t="n"/>
      <c r="D149" s="9">
        <f>IF(A149="","",SUMIF($A:$A,A149,$C:$C))</f>
        <v/>
      </c>
      <c r="E149" s="12">
        <f>IF(OR(A149="",D149=0),"",C149/D149)</f>
        <v/>
      </c>
      <c r="F149" s="9">
        <f>IF(A149="","",IFERROR(INDEX(Stock!$N:$N,MATCH(A149,Stock!$A:$A,0)),""))</f>
        <v/>
      </c>
      <c r="G149" s="12">
        <f>IF(A149="","",IFERROR(INDEX(Stock!$O:$O,MATCH(A149,Stock!$A:$A,0)),0))</f>
        <v/>
      </c>
      <c r="H149" s="9">
        <f>IF(OR(A149="",F149="",E149=""),"",F149*(1-G149)*E149)</f>
        <v/>
      </c>
    </row>
    <row r="150">
      <c r="C150" s="8" t="n"/>
      <c r="D150" s="9">
        <f>IF(A150="","",SUMIF($A:$A,A150,$C:$C))</f>
        <v/>
      </c>
      <c r="E150" s="12">
        <f>IF(OR(A150="",D150=0),"",C150/D150)</f>
        <v/>
      </c>
      <c r="F150" s="9">
        <f>IF(A150="","",IFERROR(INDEX(Stock!$N:$N,MATCH(A150,Stock!$A:$A,0)),""))</f>
        <v/>
      </c>
      <c r="G150" s="12">
        <f>IF(A150="","",IFERROR(INDEX(Stock!$O:$O,MATCH(A150,Stock!$A:$A,0)),0))</f>
        <v/>
      </c>
      <c r="H150" s="9">
        <f>IF(OR(A150="",F150="",E150=""),"",F150*(1-G150)*E150)</f>
        <v/>
      </c>
    </row>
    <row r="151">
      <c r="C151" s="8" t="n"/>
      <c r="D151" s="9">
        <f>IF(A151="","",SUMIF($A:$A,A151,$C:$C))</f>
        <v/>
      </c>
      <c r="E151" s="12">
        <f>IF(OR(A151="",D151=0),"",C151/D151)</f>
        <v/>
      </c>
      <c r="F151" s="9">
        <f>IF(A151="","",IFERROR(INDEX(Stock!$N:$N,MATCH(A151,Stock!$A:$A,0)),""))</f>
        <v/>
      </c>
      <c r="G151" s="12">
        <f>IF(A151="","",IFERROR(INDEX(Stock!$O:$O,MATCH(A151,Stock!$A:$A,0)),0))</f>
        <v/>
      </c>
      <c r="H151" s="9">
        <f>IF(OR(A151="",F151="",E151=""),"",F151*(1-G151)*E151)</f>
        <v/>
      </c>
    </row>
    <row r="152">
      <c r="C152" s="8" t="n"/>
      <c r="D152" s="9">
        <f>IF(A152="","",SUMIF($A:$A,A152,$C:$C))</f>
        <v/>
      </c>
      <c r="E152" s="12">
        <f>IF(OR(A152="",D152=0),"",C152/D152)</f>
        <v/>
      </c>
      <c r="F152" s="9">
        <f>IF(A152="","",IFERROR(INDEX(Stock!$N:$N,MATCH(A152,Stock!$A:$A,0)),""))</f>
        <v/>
      </c>
      <c r="G152" s="12">
        <f>IF(A152="","",IFERROR(INDEX(Stock!$O:$O,MATCH(A152,Stock!$A:$A,0)),0))</f>
        <v/>
      </c>
      <c r="H152" s="9">
        <f>IF(OR(A152="",F152="",E152=""),"",F152*(1-G152)*E152)</f>
        <v/>
      </c>
    </row>
    <row r="153">
      <c r="C153" s="8" t="n"/>
      <c r="D153" s="9">
        <f>IF(A153="","",SUMIF($A:$A,A153,$C:$C))</f>
        <v/>
      </c>
      <c r="E153" s="12">
        <f>IF(OR(A153="",D153=0),"",C153/D153)</f>
        <v/>
      </c>
      <c r="F153" s="9">
        <f>IF(A153="","",IFERROR(INDEX(Stock!$N:$N,MATCH(A153,Stock!$A:$A,0)),""))</f>
        <v/>
      </c>
      <c r="G153" s="12">
        <f>IF(A153="","",IFERROR(INDEX(Stock!$O:$O,MATCH(A153,Stock!$A:$A,0)),0))</f>
        <v/>
      </c>
      <c r="H153" s="9">
        <f>IF(OR(A153="",F153="",E153=""),"",F153*(1-G153)*E153)</f>
        <v/>
      </c>
    </row>
    <row r="154">
      <c r="C154" s="8" t="n"/>
      <c r="D154" s="9">
        <f>IF(A154="","",SUMIF($A:$A,A154,$C:$C))</f>
        <v/>
      </c>
      <c r="E154" s="12">
        <f>IF(OR(A154="",D154=0),"",C154/D154)</f>
        <v/>
      </c>
      <c r="F154" s="9">
        <f>IF(A154="","",IFERROR(INDEX(Stock!$N:$N,MATCH(A154,Stock!$A:$A,0)),""))</f>
        <v/>
      </c>
      <c r="G154" s="12">
        <f>IF(A154="","",IFERROR(INDEX(Stock!$O:$O,MATCH(A154,Stock!$A:$A,0)),0))</f>
        <v/>
      </c>
      <c r="H154" s="9">
        <f>IF(OR(A154="",F154="",E154=""),"",F154*(1-G154)*E154)</f>
        <v/>
      </c>
    </row>
    <row r="155">
      <c r="C155" s="8" t="n"/>
      <c r="D155" s="9">
        <f>IF(A155="","",SUMIF($A:$A,A155,$C:$C))</f>
        <v/>
      </c>
      <c r="E155" s="12">
        <f>IF(OR(A155="",D155=0),"",C155/D155)</f>
        <v/>
      </c>
      <c r="F155" s="9">
        <f>IF(A155="","",IFERROR(INDEX(Stock!$N:$N,MATCH(A155,Stock!$A:$A,0)),""))</f>
        <v/>
      </c>
      <c r="G155" s="12">
        <f>IF(A155="","",IFERROR(INDEX(Stock!$O:$O,MATCH(A155,Stock!$A:$A,0)),0))</f>
        <v/>
      </c>
      <c r="H155" s="9">
        <f>IF(OR(A155="",F155="",E155=""),"",F155*(1-G155)*E155)</f>
        <v/>
      </c>
    </row>
    <row r="156">
      <c r="C156" s="8" t="n"/>
      <c r="D156" s="9">
        <f>IF(A156="","",SUMIF($A:$A,A156,$C:$C))</f>
        <v/>
      </c>
      <c r="E156" s="12">
        <f>IF(OR(A156="",D156=0),"",C156/D156)</f>
        <v/>
      </c>
      <c r="F156" s="9">
        <f>IF(A156="","",IFERROR(INDEX(Stock!$N:$N,MATCH(A156,Stock!$A:$A,0)),""))</f>
        <v/>
      </c>
      <c r="G156" s="12">
        <f>IF(A156="","",IFERROR(INDEX(Stock!$O:$O,MATCH(A156,Stock!$A:$A,0)),0))</f>
        <v/>
      </c>
      <c r="H156" s="9">
        <f>IF(OR(A156="",F156="",E156=""),"",F156*(1-G156)*E156)</f>
        <v/>
      </c>
    </row>
    <row r="157">
      <c r="C157" s="8" t="n"/>
      <c r="D157" s="9">
        <f>IF(A157="","",SUMIF($A:$A,A157,$C:$C))</f>
        <v/>
      </c>
      <c r="E157" s="12">
        <f>IF(OR(A157="",D157=0),"",C157/D157)</f>
        <v/>
      </c>
      <c r="F157" s="9">
        <f>IF(A157="","",IFERROR(INDEX(Stock!$N:$N,MATCH(A157,Stock!$A:$A,0)),""))</f>
        <v/>
      </c>
      <c r="G157" s="12">
        <f>IF(A157="","",IFERROR(INDEX(Stock!$O:$O,MATCH(A157,Stock!$A:$A,0)),0))</f>
        <v/>
      </c>
      <c r="H157" s="9">
        <f>IF(OR(A157="",F157="",E157=""),"",F157*(1-G157)*E157)</f>
        <v/>
      </c>
    </row>
    <row r="158">
      <c r="C158" s="8" t="n"/>
      <c r="D158" s="9">
        <f>IF(A158="","",SUMIF($A:$A,A158,$C:$C))</f>
        <v/>
      </c>
      <c r="E158" s="12">
        <f>IF(OR(A158="",D158=0),"",C158/D158)</f>
        <v/>
      </c>
      <c r="F158" s="9">
        <f>IF(A158="","",IFERROR(INDEX(Stock!$N:$N,MATCH(A158,Stock!$A:$A,0)),""))</f>
        <v/>
      </c>
      <c r="G158" s="12">
        <f>IF(A158="","",IFERROR(INDEX(Stock!$O:$O,MATCH(A158,Stock!$A:$A,0)),0))</f>
        <v/>
      </c>
      <c r="H158" s="9">
        <f>IF(OR(A158="",F158="",E158=""),"",F158*(1-G158)*E158)</f>
        <v/>
      </c>
    </row>
    <row r="159">
      <c r="C159" s="8" t="n"/>
      <c r="D159" s="9">
        <f>IF(A159="","",SUMIF($A:$A,A159,$C:$C))</f>
        <v/>
      </c>
      <c r="E159" s="12">
        <f>IF(OR(A159="",D159=0),"",C159/D159)</f>
        <v/>
      </c>
      <c r="F159" s="9">
        <f>IF(A159="","",IFERROR(INDEX(Stock!$N:$N,MATCH(A159,Stock!$A:$A,0)),""))</f>
        <v/>
      </c>
      <c r="G159" s="12">
        <f>IF(A159="","",IFERROR(INDEX(Stock!$O:$O,MATCH(A159,Stock!$A:$A,0)),0))</f>
        <v/>
      </c>
      <c r="H159" s="9">
        <f>IF(OR(A159="",F159="",E159=""),"",F159*(1-G159)*E159)</f>
        <v/>
      </c>
    </row>
    <row r="160">
      <c r="C160" s="8" t="n"/>
      <c r="D160" s="9">
        <f>IF(A160="","",SUMIF($A:$A,A160,$C:$C))</f>
        <v/>
      </c>
      <c r="E160" s="12">
        <f>IF(OR(A160="",D160=0),"",C160/D160)</f>
        <v/>
      </c>
      <c r="F160" s="9">
        <f>IF(A160="","",IFERROR(INDEX(Stock!$N:$N,MATCH(A160,Stock!$A:$A,0)),""))</f>
        <v/>
      </c>
      <c r="G160" s="12">
        <f>IF(A160="","",IFERROR(INDEX(Stock!$O:$O,MATCH(A160,Stock!$A:$A,0)),0))</f>
        <v/>
      </c>
      <c r="H160" s="9">
        <f>IF(OR(A160="",F160="",E160=""),"",F160*(1-G160)*E160)</f>
        <v/>
      </c>
    </row>
    <row r="161">
      <c r="C161" s="8" t="n"/>
      <c r="D161" s="9">
        <f>IF(A161="","",SUMIF($A:$A,A161,$C:$C))</f>
        <v/>
      </c>
      <c r="E161" s="12">
        <f>IF(OR(A161="",D161=0),"",C161/D161)</f>
        <v/>
      </c>
      <c r="F161" s="9">
        <f>IF(A161="","",IFERROR(INDEX(Stock!$N:$N,MATCH(A161,Stock!$A:$A,0)),""))</f>
        <v/>
      </c>
      <c r="G161" s="12">
        <f>IF(A161="","",IFERROR(INDEX(Stock!$O:$O,MATCH(A161,Stock!$A:$A,0)),0))</f>
        <v/>
      </c>
      <c r="H161" s="9">
        <f>IF(OR(A161="",F161="",E161=""),"",F161*(1-G161)*E161)</f>
        <v/>
      </c>
    </row>
    <row r="162">
      <c r="C162" s="8" t="n"/>
      <c r="D162" s="9">
        <f>IF(A162="","",SUMIF($A:$A,A162,$C:$C))</f>
        <v/>
      </c>
      <c r="E162" s="12">
        <f>IF(OR(A162="",D162=0),"",C162/D162)</f>
        <v/>
      </c>
      <c r="F162" s="9">
        <f>IF(A162="","",IFERROR(INDEX(Stock!$N:$N,MATCH(A162,Stock!$A:$A,0)),""))</f>
        <v/>
      </c>
      <c r="G162" s="12">
        <f>IF(A162="","",IFERROR(INDEX(Stock!$O:$O,MATCH(A162,Stock!$A:$A,0)),0))</f>
        <v/>
      </c>
      <c r="H162" s="9">
        <f>IF(OR(A162="",F162="",E162=""),"",F162*(1-G162)*E162)</f>
        <v/>
      </c>
    </row>
    <row r="163">
      <c r="C163" s="8" t="n"/>
      <c r="D163" s="9">
        <f>IF(A163="","",SUMIF($A:$A,A163,$C:$C))</f>
        <v/>
      </c>
      <c r="E163" s="12">
        <f>IF(OR(A163="",D163=0),"",C163/D163)</f>
        <v/>
      </c>
      <c r="F163" s="9">
        <f>IF(A163="","",IFERROR(INDEX(Stock!$N:$N,MATCH(A163,Stock!$A:$A,0)),""))</f>
        <v/>
      </c>
      <c r="G163" s="12">
        <f>IF(A163="","",IFERROR(INDEX(Stock!$O:$O,MATCH(A163,Stock!$A:$A,0)),0))</f>
        <v/>
      </c>
      <c r="H163" s="9">
        <f>IF(OR(A163="",F163="",E163=""),"",F163*(1-G163)*E163)</f>
        <v/>
      </c>
    </row>
    <row r="164">
      <c r="C164" s="8" t="n"/>
      <c r="D164" s="9">
        <f>IF(A164="","",SUMIF($A:$A,A164,$C:$C))</f>
        <v/>
      </c>
      <c r="E164" s="12">
        <f>IF(OR(A164="",D164=0),"",C164/D164)</f>
        <v/>
      </c>
      <c r="F164" s="9">
        <f>IF(A164="","",IFERROR(INDEX(Stock!$N:$N,MATCH(A164,Stock!$A:$A,0)),""))</f>
        <v/>
      </c>
      <c r="G164" s="12">
        <f>IF(A164="","",IFERROR(INDEX(Stock!$O:$O,MATCH(A164,Stock!$A:$A,0)),0))</f>
        <v/>
      </c>
      <c r="H164" s="9">
        <f>IF(OR(A164="",F164="",E164=""),"",F164*(1-G164)*E164)</f>
        <v/>
      </c>
    </row>
    <row r="165">
      <c r="C165" s="8" t="n"/>
      <c r="D165" s="9">
        <f>IF(A165="","",SUMIF($A:$A,A165,$C:$C))</f>
        <v/>
      </c>
      <c r="E165" s="12">
        <f>IF(OR(A165="",D165=0),"",C165/D165)</f>
        <v/>
      </c>
      <c r="F165" s="9">
        <f>IF(A165="","",IFERROR(INDEX(Stock!$N:$N,MATCH(A165,Stock!$A:$A,0)),""))</f>
        <v/>
      </c>
      <c r="G165" s="12">
        <f>IF(A165="","",IFERROR(INDEX(Stock!$O:$O,MATCH(A165,Stock!$A:$A,0)),0))</f>
        <v/>
      </c>
      <c r="H165" s="9">
        <f>IF(OR(A165="",F165="",E165=""),"",F165*(1-G165)*E165)</f>
        <v/>
      </c>
    </row>
    <row r="166">
      <c r="C166" s="8" t="n"/>
      <c r="D166" s="9">
        <f>IF(A166="","",SUMIF($A:$A,A166,$C:$C))</f>
        <v/>
      </c>
      <c r="E166" s="12">
        <f>IF(OR(A166="",D166=0),"",C166/D166)</f>
        <v/>
      </c>
      <c r="F166" s="9">
        <f>IF(A166="","",IFERROR(INDEX(Stock!$N:$N,MATCH(A166,Stock!$A:$A,0)),""))</f>
        <v/>
      </c>
      <c r="G166" s="12">
        <f>IF(A166="","",IFERROR(INDEX(Stock!$O:$O,MATCH(A166,Stock!$A:$A,0)),0))</f>
        <v/>
      </c>
      <c r="H166" s="9">
        <f>IF(OR(A166="",F166="",E166=""),"",F166*(1-G166)*E166)</f>
        <v/>
      </c>
    </row>
    <row r="167">
      <c r="C167" s="8" t="n"/>
      <c r="D167" s="9">
        <f>IF(A167="","",SUMIF($A:$A,A167,$C:$C))</f>
        <v/>
      </c>
      <c r="E167" s="12">
        <f>IF(OR(A167="",D167=0),"",C167/D167)</f>
        <v/>
      </c>
      <c r="F167" s="9">
        <f>IF(A167="","",IFERROR(INDEX(Stock!$N:$N,MATCH(A167,Stock!$A:$A,0)),""))</f>
        <v/>
      </c>
      <c r="G167" s="12">
        <f>IF(A167="","",IFERROR(INDEX(Stock!$O:$O,MATCH(A167,Stock!$A:$A,0)),0))</f>
        <v/>
      </c>
      <c r="H167" s="9">
        <f>IF(OR(A167="",F167="",E167=""),"",F167*(1-G167)*E167)</f>
        <v/>
      </c>
    </row>
    <row r="168">
      <c r="C168" s="8" t="n"/>
      <c r="D168" s="9">
        <f>IF(A168="","",SUMIF($A:$A,A168,$C:$C))</f>
        <v/>
      </c>
      <c r="E168" s="12">
        <f>IF(OR(A168="",D168=0),"",C168/D168)</f>
        <v/>
      </c>
      <c r="F168" s="9">
        <f>IF(A168="","",IFERROR(INDEX(Stock!$N:$N,MATCH(A168,Stock!$A:$A,0)),""))</f>
        <v/>
      </c>
      <c r="G168" s="12">
        <f>IF(A168="","",IFERROR(INDEX(Stock!$O:$O,MATCH(A168,Stock!$A:$A,0)),0))</f>
        <v/>
      </c>
      <c r="H168" s="9">
        <f>IF(OR(A168="",F168="",E168=""),"",F168*(1-G168)*E168)</f>
        <v/>
      </c>
    </row>
    <row r="169">
      <c r="C169" s="8" t="n"/>
      <c r="D169" s="9">
        <f>IF(A169="","",SUMIF($A:$A,A169,$C:$C))</f>
        <v/>
      </c>
      <c r="E169" s="12">
        <f>IF(OR(A169="",D169=0),"",C169/D169)</f>
        <v/>
      </c>
      <c r="F169" s="9">
        <f>IF(A169="","",IFERROR(INDEX(Stock!$N:$N,MATCH(A169,Stock!$A:$A,0)),""))</f>
        <v/>
      </c>
      <c r="G169" s="12">
        <f>IF(A169="","",IFERROR(INDEX(Stock!$O:$O,MATCH(A169,Stock!$A:$A,0)),0))</f>
        <v/>
      </c>
      <c r="H169" s="9">
        <f>IF(OR(A169="",F169="",E169=""),"",F169*(1-G169)*E169)</f>
        <v/>
      </c>
    </row>
    <row r="170">
      <c r="C170" s="8" t="n"/>
      <c r="D170" s="9">
        <f>IF(A170="","",SUMIF($A:$A,A170,$C:$C))</f>
        <v/>
      </c>
      <c r="E170" s="12">
        <f>IF(OR(A170="",D170=0),"",C170/D170)</f>
        <v/>
      </c>
      <c r="F170" s="9">
        <f>IF(A170="","",IFERROR(INDEX(Stock!$N:$N,MATCH(A170,Stock!$A:$A,0)),""))</f>
        <v/>
      </c>
      <c r="G170" s="12">
        <f>IF(A170="","",IFERROR(INDEX(Stock!$O:$O,MATCH(A170,Stock!$A:$A,0)),0))</f>
        <v/>
      </c>
      <c r="H170" s="9">
        <f>IF(OR(A170="",F170="",E170=""),"",F170*(1-G170)*E170)</f>
        <v/>
      </c>
    </row>
    <row r="171">
      <c r="C171" s="8" t="n"/>
      <c r="D171" s="9">
        <f>IF(A171="","",SUMIF($A:$A,A171,$C:$C))</f>
        <v/>
      </c>
      <c r="E171" s="12">
        <f>IF(OR(A171="",D171=0),"",C171/D171)</f>
        <v/>
      </c>
      <c r="F171" s="9">
        <f>IF(A171="","",IFERROR(INDEX(Stock!$N:$N,MATCH(A171,Stock!$A:$A,0)),""))</f>
        <v/>
      </c>
      <c r="G171" s="12">
        <f>IF(A171="","",IFERROR(INDEX(Stock!$O:$O,MATCH(A171,Stock!$A:$A,0)),0))</f>
        <v/>
      </c>
      <c r="H171" s="9">
        <f>IF(OR(A171="",F171="",E171=""),"",F171*(1-G171)*E171)</f>
        <v/>
      </c>
    </row>
    <row r="172">
      <c r="C172" s="8" t="n"/>
      <c r="D172" s="9">
        <f>IF(A172="","",SUMIF($A:$A,A172,$C:$C))</f>
        <v/>
      </c>
      <c r="E172" s="12">
        <f>IF(OR(A172="",D172=0),"",C172/D172)</f>
        <v/>
      </c>
      <c r="F172" s="9">
        <f>IF(A172="","",IFERROR(INDEX(Stock!$N:$N,MATCH(A172,Stock!$A:$A,0)),""))</f>
        <v/>
      </c>
      <c r="G172" s="12">
        <f>IF(A172="","",IFERROR(INDEX(Stock!$O:$O,MATCH(A172,Stock!$A:$A,0)),0))</f>
        <v/>
      </c>
      <c r="H172" s="9">
        <f>IF(OR(A172="",F172="",E172=""),"",F172*(1-G172)*E172)</f>
        <v/>
      </c>
    </row>
    <row r="173">
      <c r="C173" s="8" t="n"/>
      <c r="D173" s="9">
        <f>IF(A173="","",SUMIF($A:$A,A173,$C:$C))</f>
        <v/>
      </c>
      <c r="E173" s="12">
        <f>IF(OR(A173="",D173=0),"",C173/D173)</f>
        <v/>
      </c>
      <c r="F173" s="9">
        <f>IF(A173="","",IFERROR(INDEX(Stock!$N:$N,MATCH(A173,Stock!$A:$A,0)),""))</f>
        <v/>
      </c>
      <c r="G173" s="12">
        <f>IF(A173="","",IFERROR(INDEX(Stock!$O:$O,MATCH(A173,Stock!$A:$A,0)),0))</f>
        <v/>
      </c>
      <c r="H173" s="9">
        <f>IF(OR(A173="",F173="",E173=""),"",F173*(1-G173)*E173)</f>
        <v/>
      </c>
    </row>
    <row r="174">
      <c r="C174" s="8" t="n"/>
      <c r="D174" s="9">
        <f>IF(A174="","",SUMIF($A:$A,A174,$C:$C))</f>
        <v/>
      </c>
      <c r="E174" s="12">
        <f>IF(OR(A174="",D174=0),"",C174/D174)</f>
        <v/>
      </c>
      <c r="F174" s="9">
        <f>IF(A174="","",IFERROR(INDEX(Stock!$N:$N,MATCH(A174,Stock!$A:$A,0)),""))</f>
        <v/>
      </c>
      <c r="G174" s="12">
        <f>IF(A174="","",IFERROR(INDEX(Stock!$O:$O,MATCH(A174,Stock!$A:$A,0)),0))</f>
        <v/>
      </c>
      <c r="H174" s="9">
        <f>IF(OR(A174="",F174="",E174=""),"",F174*(1-G174)*E174)</f>
        <v/>
      </c>
    </row>
    <row r="175">
      <c r="C175" s="8" t="n"/>
      <c r="D175" s="9">
        <f>IF(A175="","",SUMIF($A:$A,A175,$C:$C))</f>
        <v/>
      </c>
      <c r="E175" s="12">
        <f>IF(OR(A175="",D175=0),"",C175/D175)</f>
        <v/>
      </c>
      <c r="F175" s="9">
        <f>IF(A175="","",IFERROR(INDEX(Stock!$N:$N,MATCH(A175,Stock!$A:$A,0)),""))</f>
        <v/>
      </c>
      <c r="G175" s="12">
        <f>IF(A175="","",IFERROR(INDEX(Stock!$O:$O,MATCH(A175,Stock!$A:$A,0)),0))</f>
        <v/>
      </c>
      <c r="H175" s="9">
        <f>IF(OR(A175="",F175="",E175=""),"",F175*(1-G175)*E175)</f>
        <v/>
      </c>
    </row>
    <row r="176">
      <c r="C176" s="8" t="n"/>
      <c r="D176" s="9">
        <f>IF(A176="","",SUMIF($A:$A,A176,$C:$C))</f>
        <v/>
      </c>
      <c r="E176" s="12">
        <f>IF(OR(A176="",D176=0),"",C176/D176)</f>
        <v/>
      </c>
      <c r="F176" s="9">
        <f>IF(A176="","",IFERROR(INDEX(Stock!$N:$N,MATCH(A176,Stock!$A:$A,0)),""))</f>
        <v/>
      </c>
      <c r="G176" s="12">
        <f>IF(A176="","",IFERROR(INDEX(Stock!$O:$O,MATCH(A176,Stock!$A:$A,0)),0))</f>
        <v/>
      </c>
      <c r="H176" s="9">
        <f>IF(OR(A176="",F176="",E176=""),"",F176*(1-G176)*E176)</f>
        <v/>
      </c>
    </row>
    <row r="177">
      <c r="C177" s="8" t="n"/>
      <c r="D177" s="9">
        <f>IF(A177="","",SUMIF($A:$A,A177,$C:$C))</f>
        <v/>
      </c>
      <c r="E177" s="12">
        <f>IF(OR(A177="",D177=0),"",C177/D177)</f>
        <v/>
      </c>
      <c r="F177" s="9">
        <f>IF(A177="","",IFERROR(INDEX(Stock!$N:$N,MATCH(A177,Stock!$A:$A,0)),""))</f>
        <v/>
      </c>
      <c r="G177" s="12">
        <f>IF(A177="","",IFERROR(INDEX(Stock!$O:$O,MATCH(A177,Stock!$A:$A,0)),0))</f>
        <v/>
      </c>
      <c r="H177" s="9">
        <f>IF(OR(A177="",F177="",E177=""),"",F177*(1-G177)*E177)</f>
        <v/>
      </c>
    </row>
    <row r="178">
      <c r="C178" s="8" t="n"/>
      <c r="D178" s="9">
        <f>IF(A178="","",SUMIF($A:$A,A178,$C:$C))</f>
        <v/>
      </c>
      <c r="E178" s="12">
        <f>IF(OR(A178="",D178=0),"",C178/D178)</f>
        <v/>
      </c>
      <c r="F178" s="9">
        <f>IF(A178="","",IFERROR(INDEX(Stock!$N:$N,MATCH(A178,Stock!$A:$A,0)),""))</f>
        <v/>
      </c>
      <c r="G178" s="12">
        <f>IF(A178="","",IFERROR(INDEX(Stock!$O:$O,MATCH(A178,Stock!$A:$A,0)),0))</f>
        <v/>
      </c>
      <c r="H178" s="9">
        <f>IF(OR(A178="",F178="",E178=""),"",F178*(1-G178)*E178)</f>
        <v/>
      </c>
    </row>
    <row r="179">
      <c r="C179" s="8" t="n"/>
      <c r="D179" s="9">
        <f>IF(A179="","",SUMIF($A:$A,A179,$C:$C))</f>
        <v/>
      </c>
      <c r="E179" s="12">
        <f>IF(OR(A179="",D179=0),"",C179/D179)</f>
        <v/>
      </c>
      <c r="F179" s="9">
        <f>IF(A179="","",IFERROR(INDEX(Stock!$N:$N,MATCH(A179,Stock!$A:$A,0)),""))</f>
        <v/>
      </c>
      <c r="G179" s="12">
        <f>IF(A179="","",IFERROR(INDEX(Stock!$O:$O,MATCH(A179,Stock!$A:$A,0)),0))</f>
        <v/>
      </c>
      <c r="H179" s="9">
        <f>IF(OR(A179="",F179="",E179=""),"",F179*(1-G179)*E179)</f>
        <v/>
      </c>
    </row>
    <row r="180">
      <c r="C180" s="8" t="n"/>
      <c r="D180" s="9">
        <f>IF(A180="","",SUMIF($A:$A,A180,$C:$C))</f>
        <v/>
      </c>
      <c r="E180" s="12">
        <f>IF(OR(A180="",D180=0),"",C180/D180)</f>
        <v/>
      </c>
      <c r="F180" s="9">
        <f>IF(A180="","",IFERROR(INDEX(Stock!$N:$N,MATCH(A180,Stock!$A:$A,0)),""))</f>
        <v/>
      </c>
      <c r="G180" s="12">
        <f>IF(A180="","",IFERROR(INDEX(Stock!$O:$O,MATCH(A180,Stock!$A:$A,0)),0))</f>
        <v/>
      </c>
      <c r="H180" s="9">
        <f>IF(OR(A180="",F180="",E180=""),"",F180*(1-G180)*E180)</f>
        <v/>
      </c>
    </row>
    <row r="181">
      <c r="C181" s="8" t="n"/>
      <c r="D181" s="9">
        <f>IF(A181="","",SUMIF($A:$A,A181,$C:$C))</f>
        <v/>
      </c>
      <c r="E181" s="12">
        <f>IF(OR(A181="",D181=0),"",C181/D181)</f>
        <v/>
      </c>
      <c r="F181" s="9">
        <f>IF(A181="","",IFERROR(INDEX(Stock!$N:$N,MATCH(A181,Stock!$A:$A,0)),""))</f>
        <v/>
      </c>
      <c r="G181" s="12">
        <f>IF(A181="","",IFERROR(INDEX(Stock!$O:$O,MATCH(A181,Stock!$A:$A,0)),0))</f>
        <v/>
      </c>
      <c r="H181" s="9">
        <f>IF(OR(A181="",F181="",E181=""),"",F181*(1-G181)*E181)</f>
        <v/>
      </c>
    </row>
    <row r="182">
      <c r="C182" s="8" t="n"/>
      <c r="D182" s="9">
        <f>IF(A182="","",SUMIF($A:$A,A182,$C:$C))</f>
        <v/>
      </c>
      <c r="E182" s="12">
        <f>IF(OR(A182="",D182=0),"",C182/D182)</f>
        <v/>
      </c>
      <c r="F182" s="9">
        <f>IF(A182="","",IFERROR(INDEX(Stock!$N:$N,MATCH(A182,Stock!$A:$A,0)),""))</f>
        <v/>
      </c>
      <c r="G182" s="12">
        <f>IF(A182="","",IFERROR(INDEX(Stock!$O:$O,MATCH(A182,Stock!$A:$A,0)),0))</f>
        <v/>
      </c>
      <c r="H182" s="9">
        <f>IF(OR(A182="",F182="",E182=""),"",F182*(1-G182)*E182)</f>
        <v/>
      </c>
    </row>
    <row r="183">
      <c r="C183" s="8" t="n"/>
      <c r="D183" s="9">
        <f>IF(A183="","",SUMIF($A:$A,A183,$C:$C))</f>
        <v/>
      </c>
      <c r="E183" s="12">
        <f>IF(OR(A183="",D183=0),"",C183/D183)</f>
        <v/>
      </c>
      <c r="F183" s="9">
        <f>IF(A183="","",IFERROR(INDEX(Stock!$N:$N,MATCH(A183,Stock!$A:$A,0)),""))</f>
        <v/>
      </c>
      <c r="G183" s="12">
        <f>IF(A183="","",IFERROR(INDEX(Stock!$O:$O,MATCH(A183,Stock!$A:$A,0)),0))</f>
        <v/>
      </c>
      <c r="H183" s="9">
        <f>IF(OR(A183="",F183="",E183=""),"",F183*(1-G183)*E183)</f>
        <v/>
      </c>
    </row>
    <row r="184">
      <c r="C184" s="8" t="n"/>
      <c r="D184" s="9">
        <f>IF(A184="","",SUMIF($A:$A,A184,$C:$C))</f>
        <v/>
      </c>
      <c r="E184" s="12">
        <f>IF(OR(A184="",D184=0),"",C184/D184)</f>
        <v/>
      </c>
      <c r="F184" s="9">
        <f>IF(A184="","",IFERROR(INDEX(Stock!$N:$N,MATCH(A184,Stock!$A:$A,0)),""))</f>
        <v/>
      </c>
      <c r="G184" s="12">
        <f>IF(A184="","",IFERROR(INDEX(Stock!$O:$O,MATCH(A184,Stock!$A:$A,0)),0))</f>
        <v/>
      </c>
      <c r="H184" s="9">
        <f>IF(OR(A184="",F184="",E184=""),"",F184*(1-G184)*E184)</f>
        <v/>
      </c>
    </row>
    <row r="185">
      <c r="C185" s="8" t="n"/>
      <c r="D185" s="9">
        <f>IF(A185="","",SUMIF($A:$A,A185,$C:$C))</f>
        <v/>
      </c>
      <c r="E185" s="12">
        <f>IF(OR(A185="",D185=0),"",C185/D185)</f>
        <v/>
      </c>
      <c r="F185" s="9">
        <f>IF(A185="","",IFERROR(INDEX(Stock!$N:$N,MATCH(A185,Stock!$A:$A,0)),""))</f>
        <v/>
      </c>
      <c r="G185" s="12">
        <f>IF(A185="","",IFERROR(INDEX(Stock!$O:$O,MATCH(A185,Stock!$A:$A,0)),0))</f>
        <v/>
      </c>
      <c r="H185" s="9">
        <f>IF(OR(A185="",F185="",E185=""),"",F185*(1-G185)*E185)</f>
        <v/>
      </c>
    </row>
    <row r="186">
      <c r="C186" s="8" t="n"/>
      <c r="D186" s="9">
        <f>IF(A186="","",SUMIF($A:$A,A186,$C:$C))</f>
        <v/>
      </c>
      <c r="E186" s="12">
        <f>IF(OR(A186="",D186=0),"",C186/D186)</f>
        <v/>
      </c>
      <c r="F186" s="9">
        <f>IF(A186="","",IFERROR(INDEX(Stock!$N:$N,MATCH(A186,Stock!$A:$A,0)),""))</f>
        <v/>
      </c>
      <c r="G186" s="12">
        <f>IF(A186="","",IFERROR(INDEX(Stock!$O:$O,MATCH(A186,Stock!$A:$A,0)),0))</f>
        <v/>
      </c>
      <c r="H186" s="9">
        <f>IF(OR(A186="",F186="",E186=""),"",F186*(1-G186)*E186)</f>
        <v/>
      </c>
    </row>
    <row r="187">
      <c r="C187" s="8" t="n"/>
      <c r="D187" s="9">
        <f>IF(A187="","",SUMIF($A:$A,A187,$C:$C))</f>
        <v/>
      </c>
      <c r="E187" s="12">
        <f>IF(OR(A187="",D187=0),"",C187/D187)</f>
        <v/>
      </c>
      <c r="F187" s="9">
        <f>IF(A187="","",IFERROR(INDEX(Stock!$N:$N,MATCH(A187,Stock!$A:$A,0)),""))</f>
        <v/>
      </c>
      <c r="G187" s="12">
        <f>IF(A187="","",IFERROR(INDEX(Stock!$O:$O,MATCH(A187,Stock!$A:$A,0)),0))</f>
        <v/>
      </c>
      <c r="H187" s="9">
        <f>IF(OR(A187="",F187="",E187=""),"",F187*(1-G187)*E187)</f>
        <v/>
      </c>
    </row>
    <row r="188">
      <c r="C188" s="8" t="n"/>
      <c r="D188" s="9">
        <f>IF(A188="","",SUMIF($A:$A,A188,$C:$C))</f>
        <v/>
      </c>
      <c r="E188" s="12">
        <f>IF(OR(A188="",D188=0),"",C188/D188)</f>
        <v/>
      </c>
      <c r="F188" s="9">
        <f>IF(A188="","",IFERROR(INDEX(Stock!$N:$N,MATCH(A188,Stock!$A:$A,0)),""))</f>
        <v/>
      </c>
      <c r="G188" s="12">
        <f>IF(A188="","",IFERROR(INDEX(Stock!$O:$O,MATCH(A188,Stock!$A:$A,0)),0))</f>
        <v/>
      </c>
      <c r="H188" s="9">
        <f>IF(OR(A188="",F188="",E188=""),"",F188*(1-G188)*E188)</f>
        <v/>
      </c>
    </row>
    <row r="189">
      <c r="C189" s="8" t="n"/>
      <c r="D189" s="9">
        <f>IF(A189="","",SUMIF($A:$A,A189,$C:$C))</f>
        <v/>
      </c>
      <c r="E189" s="12">
        <f>IF(OR(A189="",D189=0),"",C189/D189)</f>
        <v/>
      </c>
      <c r="F189" s="9">
        <f>IF(A189="","",IFERROR(INDEX(Stock!$N:$N,MATCH(A189,Stock!$A:$A,0)),""))</f>
        <v/>
      </c>
      <c r="G189" s="12">
        <f>IF(A189="","",IFERROR(INDEX(Stock!$O:$O,MATCH(A189,Stock!$A:$A,0)),0))</f>
        <v/>
      </c>
      <c r="H189" s="9">
        <f>IF(OR(A189="",F189="",E189=""),"",F189*(1-G189)*E189)</f>
        <v/>
      </c>
    </row>
    <row r="190">
      <c r="C190" s="8" t="n"/>
      <c r="D190" s="9">
        <f>IF(A190="","",SUMIF($A:$A,A190,$C:$C))</f>
        <v/>
      </c>
      <c r="E190" s="12">
        <f>IF(OR(A190="",D190=0),"",C190/D190)</f>
        <v/>
      </c>
      <c r="F190" s="9">
        <f>IF(A190="","",IFERROR(INDEX(Stock!$N:$N,MATCH(A190,Stock!$A:$A,0)),""))</f>
        <v/>
      </c>
      <c r="G190" s="12">
        <f>IF(A190="","",IFERROR(INDEX(Stock!$O:$O,MATCH(A190,Stock!$A:$A,0)),0))</f>
        <v/>
      </c>
      <c r="H190" s="9">
        <f>IF(OR(A190="",F190="",E190=""),"",F190*(1-G190)*E190)</f>
        <v/>
      </c>
    </row>
    <row r="191">
      <c r="C191" s="8" t="n"/>
      <c r="D191" s="9">
        <f>IF(A191="","",SUMIF($A:$A,A191,$C:$C))</f>
        <v/>
      </c>
      <c r="E191" s="12">
        <f>IF(OR(A191="",D191=0),"",C191/D191)</f>
        <v/>
      </c>
      <c r="F191" s="9">
        <f>IF(A191="","",IFERROR(INDEX(Stock!$N:$N,MATCH(A191,Stock!$A:$A,0)),""))</f>
        <v/>
      </c>
      <c r="G191" s="12">
        <f>IF(A191="","",IFERROR(INDEX(Stock!$O:$O,MATCH(A191,Stock!$A:$A,0)),0))</f>
        <v/>
      </c>
      <c r="H191" s="9">
        <f>IF(OR(A191="",F191="",E191=""),"",F191*(1-G191)*E191)</f>
        <v/>
      </c>
    </row>
    <row r="192">
      <c r="C192" s="8" t="n"/>
      <c r="D192" s="9">
        <f>IF(A192="","",SUMIF($A:$A,A192,$C:$C))</f>
        <v/>
      </c>
      <c r="E192" s="12">
        <f>IF(OR(A192="",D192=0),"",C192/D192)</f>
        <v/>
      </c>
      <c r="F192" s="9">
        <f>IF(A192="","",IFERROR(INDEX(Stock!$N:$N,MATCH(A192,Stock!$A:$A,0)),""))</f>
        <v/>
      </c>
      <c r="G192" s="12">
        <f>IF(A192="","",IFERROR(INDEX(Stock!$O:$O,MATCH(A192,Stock!$A:$A,0)),0))</f>
        <v/>
      </c>
      <c r="H192" s="9">
        <f>IF(OR(A192="",F192="",E192=""),"",F192*(1-G192)*E192)</f>
        <v/>
      </c>
    </row>
    <row r="193">
      <c r="C193" s="8" t="n"/>
      <c r="D193" s="9">
        <f>IF(A193="","",SUMIF($A:$A,A193,$C:$C))</f>
        <v/>
      </c>
      <c r="E193" s="12">
        <f>IF(OR(A193="",D193=0),"",C193/D193)</f>
        <v/>
      </c>
      <c r="F193" s="9">
        <f>IF(A193="","",IFERROR(INDEX(Stock!$N:$N,MATCH(A193,Stock!$A:$A,0)),""))</f>
        <v/>
      </c>
      <c r="G193" s="12">
        <f>IF(A193="","",IFERROR(INDEX(Stock!$O:$O,MATCH(A193,Stock!$A:$A,0)),0))</f>
        <v/>
      </c>
      <c r="H193" s="9">
        <f>IF(OR(A193="",F193="",E193=""),"",F193*(1-G193)*E193)</f>
        <v/>
      </c>
    </row>
    <row r="194">
      <c r="C194" s="8" t="n"/>
      <c r="D194" s="9">
        <f>IF(A194="","",SUMIF($A:$A,A194,$C:$C))</f>
        <v/>
      </c>
      <c r="E194" s="12">
        <f>IF(OR(A194="",D194=0),"",C194/D194)</f>
        <v/>
      </c>
      <c r="F194" s="9">
        <f>IF(A194="","",IFERROR(INDEX(Stock!$N:$N,MATCH(A194,Stock!$A:$A,0)),""))</f>
        <v/>
      </c>
      <c r="G194" s="12">
        <f>IF(A194="","",IFERROR(INDEX(Stock!$O:$O,MATCH(A194,Stock!$A:$A,0)),0))</f>
        <v/>
      </c>
      <c r="H194" s="9">
        <f>IF(OR(A194="",F194="",E194=""),"",F194*(1-G194)*E194)</f>
        <v/>
      </c>
    </row>
    <row r="195">
      <c r="C195" s="8" t="n"/>
      <c r="D195" s="9">
        <f>IF(A195="","",SUMIF($A:$A,A195,$C:$C))</f>
        <v/>
      </c>
      <c r="E195" s="12">
        <f>IF(OR(A195="",D195=0),"",C195/D195)</f>
        <v/>
      </c>
      <c r="F195" s="9">
        <f>IF(A195="","",IFERROR(INDEX(Stock!$N:$N,MATCH(A195,Stock!$A:$A,0)),""))</f>
        <v/>
      </c>
      <c r="G195" s="12">
        <f>IF(A195="","",IFERROR(INDEX(Stock!$O:$O,MATCH(A195,Stock!$A:$A,0)),0))</f>
        <v/>
      </c>
      <c r="H195" s="9">
        <f>IF(OR(A195="",F195="",E195=""),"",F195*(1-G195)*E195)</f>
        <v/>
      </c>
    </row>
    <row r="196">
      <c r="C196" s="8" t="n"/>
      <c r="D196" s="9">
        <f>IF(A196="","",SUMIF($A:$A,A196,$C:$C))</f>
        <v/>
      </c>
      <c r="E196" s="12">
        <f>IF(OR(A196="",D196=0),"",C196/D196)</f>
        <v/>
      </c>
      <c r="F196" s="9">
        <f>IF(A196="","",IFERROR(INDEX(Stock!$N:$N,MATCH(A196,Stock!$A:$A,0)),""))</f>
        <v/>
      </c>
      <c r="G196" s="12">
        <f>IF(A196="","",IFERROR(INDEX(Stock!$O:$O,MATCH(A196,Stock!$A:$A,0)),0))</f>
        <v/>
      </c>
      <c r="H196" s="9">
        <f>IF(OR(A196="",F196="",E196=""),"",F196*(1-G196)*E196)</f>
        <v/>
      </c>
    </row>
    <row r="197">
      <c r="C197" s="8" t="n"/>
      <c r="D197" s="9">
        <f>IF(A197="","",SUMIF($A:$A,A197,$C:$C))</f>
        <v/>
      </c>
      <c r="E197" s="12">
        <f>IF(OR(A197="",D197=0),"",C197/D197)</f>
        <v/>
      </c>
      <c r="F197" s="9">
        <f>IF(A197="","",IFERROR(INDEX(Stock!$N:$N,MATCH(A197,Stock!$A:$A,0)),""))</f>
        <v/>
      </c>
      <c r="G197" s="12">
        <f>IF(A197="","",IFERROR(INDEX(Stock!$O:$O,MATCH(A197,Stock!$A:$A,0)),0))</f>
        <v/>
      </c>
      <c r="H197" s="9">
        <f>IF(OR(A197="",F197="",E197=""),"",F197*(1-G197)*E197)</f>
        <v/>
      </c>
    </row>
    <row r="198">
      <c r="C198" s="8" t="n"/>
      <c r="D198" s="9">
        <f>IF(A198="","",SUMIF($A:$A,A198,$C:$C))</f>
        <v/>
      </c>
      <c r="E198" s="12">
        <f>IF(OR(A198="",D198=0),"",C198/D198)</f>
        <v/>
      </c>
      <c r="F198" s="9">
        <f>IF(A198="","",IFERROR(INDEX(Stock!$N:$N,MATCH(A198,Stock!$A:$A,0)),""))</f>
        <v/>
      </c>
      <c r="G198" s="12">
        <f>IF(A198="","",IFERROR(INDEX(Stock!$O:$O,MATCH(A198,Stock!$A:$A,0)),0))</f>
        <v/>
      </c>
      <c r="H198" s="9">
        <f>IF(OR(A198="",F198="",E198=""),"",F198*(1-G198)*E198)</f>
        <v/>
      </c>
    </row>
    <row r="199">
      <c r="C199" s="8" t="n"/>
      <c r="D199" s="9">
        <f>IF(A199="","",SUMIF($A:$A,A199,$C:$C))</f>
        <v/>
      </c>
      <c r="E199" s="12">
        <f>IF(OR(A199="",D199=0),"",C199/D199)</f>
        <v/>
      </c>
      <c r="F199" s="9">
        <f>IF(A199="","",IFERROR(INDEX(Stock!$N:$N,MATCH(A199,Stock!$A:$A,0)),""))</f>
        <v/>
      </c>
      <c r="G199" s="12">
        <f>IF(A199="","",IFERROR(INDEX(Stock!$O:$O,MATCH(A199,Stock!$A:$A,0)),0))</f>
        <v/>
      </c>
      <c r="H199" s="9">
        <f>IF(OR(A199="",F199="",E199=""),"",F199*(1-G199)*E199)</f>
        <v/>
      </c>
    </row>
    <row r="200">
      <c r="C200" s="8" t="n"/>
      <c r="D200" s="9">
        <f>IF(A200="","",SUMIF($A:$A,A200,$C:$C))</f>
        <v/>
      </c>
      <c r="E200" s="12">
        <f>IF(OR(A200="",D200=0),"",C200/D200)</f>
        <v/>
      </c>
      <c r="F200" s="9">
        <f>IF(A200="","",IFERROR(INDEX(Stock!$N:$N,MATCH(A200,Stock!$A:$A,0)),""))</f>
        <v/>
      </c>
      <c r="G200" s="12">
        <f>IF(A200="","",IFERROR(INDEX(Stock!$O:$O,MATCH(A200,Stock!$A:$A,0)),0))</f>
        <v/>
      </c>
      <c r="H200" s="9">
        <f>IF(OR(A200="",F200="",E200=""),"",F200*(1-G200)*E200)</f>
        <v/>
      </c>
    </row>
    <row r="201">
      <c r="C201" s="8" t="n"/>
      <c r="D201" s="9">
        <f>IF(A201="","",SUMIF($A:$A,A201,$C:$C))</f>
        <v/>
      </c>
      <c r="E201" s="12">
        <f>IF(OR(A201="",D201=0),"",C201/D201)</f>
        <v/>
      </c>
      <c r="F201" s="9">
        <f>IF(A201="","",IFERROR(INDEX(Stock!$N:$N,MATCH(A201,Stock!$A:$A,0)),""))</f>
        <v/>
      </c>
      <c r="G201" s="12">
        <f>IF(A201="","",IFERROR(INDEX(Stock!$O:$O,MATCH(A201,Stock!$A:$A,0)),0))</f>
        <v/>
      </c>
      <c r="H201" s="9">
        <f>IF(OR(A201="",F201="",E201=""),"",F201*(1-G201)*E201)</f>
        <v/>
      </c>
    </row>
    <row r="202">
      <c r="C202" s="8" t="n"/>
      <c r="D202" s="9">
        <f>IF(A202="","",SUMIF($A:$A,A202,$C:$C))</f>
        <v/>
      </c>
      <c r="E202" s="12">
        <f>IF(OR(A202="",D202=0),"",C202/D202)</f>
        <v/>
      </c>
      <c r="F202" s="9">
        <f>IF(A202="","",IFERROR(INDEX(Stock!$N:$N,MATCH(A202,Stock!$A:$A,0)),""))</f>
        <v/>
      </c>
      <c r="G202" s="12">
        <f>IF(A202="","",IFERROR(INDEX(Stock!$O:$O,MATCH(A202,Stock!$A:$A,0)),0))</f>
        <v/>
      </c>
      <c r="H202" s="9">
        <f>IF(OR(A202="",F202="",E202=""),"",F202*(1-G202)*E202)</f>
        <v/>
      </c>
    </row>
    <row r="203">
      <c r="C203" s="8" t="n"/>
      <c r="D203" s="9">
        <f>IF(A203="","",SUMIF($A:$A,A203,$C:$C))</f>
        <v/>
      </c>
      <c r="E203" s="12">
        <f>IF(OR(A203="",D203=0),"",C203/D203)</f>
        <v/>
      </c>
      <c r="F203" s="9">
        <f>IF(A203="","",IFERROR(INDEX(Stock!$N:$N,MATCH(A203,Stock!$A:$A,0)),""))</f>
        <v/>
      </c>
      <c r="G203" s="12">
        <f>IF(A203="","",IFERROR(INDEX(Stock!$O:$O,MATCH(A203,Stock!$A:$A,0)),0))</f>
        <v/>
      </c>
      <c r="H203" s="9">
        <f>IF(OR(A203="",F203="",E203=""),"",F203*(1-G203)*E203)</f>
        <v/>
      </c>
    </row>
    <row r="204">
      <c r="C204" s="8" t="n"/>
      <c r="D204" s="9">
        <f>IF(A204="","",SUMIF($A:$A,A204,$C:$C))</f>
        <v/>
      </c>
      <c r="E204" s="12">
        <f>IF(OR(A204="",D204=0),"",C204/D204)</f>
        <v/>
      </c>
      <c r="F204" s="9">
        <f>IF(A204="","",IFERROR(INDEX(Stock!$N:$N,MATCH(A204,Stock!$A:$A,0)),""))</f>
        <v/>
      </c>
      <c r="G204" s="12">
        <f>IF(A204="","",IFERROR(INDEX(Stock!$O:$O,MATCH(A204,Stock!$A:$A,0)),0))</f>
        <v/>
      </c>
      <c r="H204" s="9">
        <f>IF(OR(A204="",F204="",E204=""),"",F204*(1-G204)*E204)</f>
        <v/>
      </c>
    </row>
    <row r="205">
      <c r="C205" s="8" t="n"/>
      <c r="D205" s="9">
        <f>IF(A205="","",SUMIF($A:$A,A205,$C:$C))</f>
        <v/>
      </c>
      <c r="E205" s="12">
        <f>IF(OR(A205="",D205=0),"",C205/D205)</f>
        <v/>
      </c>
      <c r="F205" s="9">
        <f>IF(A205="","",IFERROR(INDEX(Stock!$N:$N,MATCH(A205,Stock!$A:$A,0)),""))</f>
        <v/>
      </c>
      <c r="G205" s="12">
        <f>IF(A205="","",IFERROR(INDEX(Stock!$O:$O,MATCH(A205,Stock!$A:$A,0)),0))</f>
        <v/>
      </c>
      <c r="H205" s="9">
        <f>IF(OR(A205="",F205="",E205=""),"",F205*(1-G205)*E205)</f>
        <v/>
      </c>
    </row>
    <row r="206">
      <c r="C206" s="8" t="n"/>
      <c r="D206" s="9">
        <f>IF(A206="","",SUMIF($A:$A,A206,$C:$C))</f>
        <v/>
      </c>
      <c r="E206" s="12">
        <f>IF(OR(A206="",D206=0),"",C206/D206)</f>
        <v/>
      </c>
      <c r="F206" s="9">
        <f>IF(A206="","",IFERROR(INDEX(Stock!$N:$N,MATCH(A206,Stock!$A:$A,0)),""))</f>
        <v/>
      </c>
      <c r="G206" s="12">
        <f>IF(A206="","",IFERROR(INDEX(Stock!$O:$O,MATCH(A206,Stock!$A:$A,0)),0))</f>
        <v/>
      </c>
      <c r="H206" s="9">
        <f>IF(OR(A206="",F206="",E206=""),"",F206*(1-G206)*E206)</f>
        <v/>
      </c>
    </row>
    <row r="207">
      <c r="C207" s="8" t="n"/>
      <c r="D207" s="9">
        <f>IF(A207="","",SUMIF($A:$A,A207,$C:$C))</f>
        <v/>
      </c>
      <c r="E207" s="12">
        <f>IF(OR(A207="",D207=0),"",C207/D207)</f>
        <v/>
      </c>
      <c r="F207" s="9">
        <f>IF(A207="","",IFERROR(INDEX(Stock!$N:$N,MATCH(A207,Stock!$A:$A,0)),""))</f>
        <v/>
      </c>
      <c r="G207" s="12">
        <f>IF(A207="","",IFERROR(INDEX(Stock!$O:$O,MATCH(A207,Stock!$A:$A,0)),0))</f>
        <v/>
      </c>
      <c r="H207" s="9">
        <f>IF(OR(A207="",F207="",E207=""),"",F207*(1-G207)*E207)</f>
        <v/>
      </c>
    </row>
    <row r="208">
      <c r="C208" s="8" t="n"/>
      <c r="D208" s="9">
        <f>IF(A208="","",SUMIF($A:$A,A208,$C:$C))</f>
        <v/>
      </c>
      <c r="E208" s="12">
        <f>IF(OR(A208="",D208=0),"",C208/D208)</f>
        <v/>
      </c>
      <c r="F208" s="9">
        <f>IF(A208="","",IFERROR(INDEX(Stock!$N:$N,MATCH(A208,Stock!$A:$A,0)),""))</f>
        <v/>
      </c>
      <c r="G208" s="12">
        <f>IF(A208="","",IFERROR(INDEX(Stock!$O:$O,MATCH(A208,Stock!$A:$A,0)),0))</f>
        <v/>
      </c>
      <c r="H208" s="9">
        <f>IF(OR(A208="",F208="",E208=""),"",F208*(1-G208)*E208)</f>
        <v/>
      </c>
    </row>
    <row r="209">
      <c r="C209" s="8" t="n"/>
      <c r="D209" s="9">
        <f>IF(A209="","",SUMIF($A:$A,A209,$C:$C))</f>
        <v/>
      </c>
      <c r="E209" s="12">
        <f>IF(OR(A209="",D209=0),"",C209/D209)</f>
        <v/>
      </c>
      <c r="F209" s="9">
        <f>IF(A209="","",IFERROR(INDEX(Stock!$N:$N,MATCH(A209,Stock!$A:$A,0)),""))</f>
        <v/>
      </c>
      <c r="G209" s="12">
        <f>IF(A209="","",IFERROR(INDEX(Stock!$O:$O,MATCH(A209,Stock!$A:$A,0)),0))</f>
        <v/>
      </c>
      <c r="H209" s="9">
        <f>IF(OR(A209="",F209="",E209=""),"",F209*(1-G209)*E209)</f>
        <v/>
      </c>
    </row>
    <row r="210">
      <c r="C210" s="8" t="n"/>
      <c r="D210" s="9">
        <f>IF(A210="","",SUMIF($A:$A,A210,$C:$C))</f>
        <v/>
      </c>
      <c r="E210" s="12">
        <f>IF(OR(A210="",D210=0),"",C210/D210)</f>
        <v/>
      </c>
      <c r="F210" s="9">
        <f>IF(A210="","",IFERROR(INDEX(Stock!$N:$N,MATCH(A210,Stock!$A:$A,0)),""))</f>
        <v/>
      </c>
      <c r="G210" s="12">
        <f>IF(A210="","",IFERROR(INDEX(Stock!$O:$O,MATCH(A210,Stock!$A:$A,0)),0))</f>
        <v/>
      </c>
      <c r="H210" s="9">
        <f>IF(OR(A210="",F210="",E210=""),"",F210*(1-G210)*E210)</f>
        <v/>
      </c>
    </row>
    <row r="211">
      <c r="C211" s="8" t="n"/>
      <c r="D211" s="9">
        <f>IF(A211="","",SUMIF($A:$A,A211,$C:$C))</f>
        <v/>
      </c>
      <c r="E211" s="12">
        <f>IF(OR(A211="",D211=0),"",C211/D211)</f>
        <v/>
      </c>
      <c r="F211" s="9">
        <f>IF(A211="","",IFERROR(INDEX(Stock!$N:$N,MATCH(A211,Stock!$A:$A,0)),""))</f>
        <v/>
      </c>
      <c r="G211" s="12">
        <f>IF(A211="","",IFERROR(INDEX(Stock!$O:$O,MATCH(A211,Stock!$A:$A,0)),0))</f>
        <v/>
      </c>
      <c r="H211" s="9">
        <f>IF(OR(A211="",F211="",E211=""),"",F211*(1-G211)*E211)</f>
        <v/>
      </c>
    </row>
    <row r="212">
      <c r="C212" s="8" t="n"/>
      <c r="D212" s="9">
        <f>IF(A212="","",SUMIF($A:$A,A212,$C:$C))</f>
        <v/>
      </c>
      <c r="E212" s="12">
        <f>IF(OR(A212="",D212=0),"",C212/D212)</f>
        <v/>
      </c>
      <c r="F212" s="9">
        <f>IF(A212="","",IFERROR(INDEX(Stock!$N:$N,MATCH(A212,Stock!$A:$A,0)),""))</f>
        <v/>
      </c>
      <c r="G212" s="12">
        <f>IF(A212="","",IFERROR(INDEX(Stock!$O:$O,MATCH(A212,Stock!$A:$A,0)),0))</f>
        <v/>
      </c>
      <c r="H212" s="9">
        <f>IF(OR(A212="",F212="",E212=""),"",F212*(1-G212)*E212)</f>
        <v/>
      </c>
    </row>
    <row r="213">
      <c r="C213" s="8" t="n"/>
      <c r="D213" s="9">
        <f>IF(A213="","",SUMIF($A:$A,A213,$C:$C))</f>
        <v/>
      </c>
      <c r="E213" s="12">
        <f>IF(OR(A213="",D213=0),"",C213/D213)</f>
        <v/>
      </c>
      <c r="F213" s="9">
        <f>IF(A213="","",IFERROR(INDEX(Stock!$N:$N,MATCH(A213,Stock!$A:$A,0)),""))</f>
        <v/>
      </c>
      <c r="G213" s="12">
        <f>IF(A213="","",IFERROR(INDEX(Stock!$O:$O,MATCH(A213,Stock!$A:$A,0)),0))</f>
        <v/>
      </c>
      <c r="H213" s="9">
        <f>IF(OR(A213="",F213="",E213=""),"",F213*(1-G213)*E213)</f>
        <v/>
      </c>
    </row>
    <row r="214">
      <c r="C214" s="8" t="n"/>
      <c r="D214" s="9">
        <f>IF(A214="","",SUMIF($A:$A,A214,$C:$C))</f>
        <v/>
      </c>
      <c r="E214" s="12">
        <f>IF(OR(A214="",D214=0),"",C214/D214)</f>
        <v/>
      </c>
      <c r="F214" s="9">
        <f>IF(A214="","",IFERROR(INDEX(Stock!$N:$N,MATCH(A214,Stock!$A:$A,0)),""))</f>
        <v/>
      </c>
      <c r="G214" s="12">
        <f>IF(A214="","",IFERROR(INDEX(Stock!$O:$O,MATCH(A214,Stock!$A:$A,0)),0))</f>
        <v/>
      </c>
      <c r="H214" s="9">
        <f>IF(OR(A214="",F214="",E214=""),"",F214*(1-G214)*E214)</f>
        <v/>
      </c>
    </row>
    <row r="215">
      <c r="C215" s="8" t="n"/>
      <c r="D215" s="9">
        <f>IF(A215="","",SUMIF($A:$A,A215,$C:$C))</f>
        <v/>
      </c>
      <c r="E215" s="12">
        <f>IF(OR(A215="",D215=0),"",C215/D215)</f>
        <v/>
      </c>
      <c r="F215" s="9">
        <f>IF(A215="","",IFERROR(INDEX(Stock!$N:$N,MATCH(A215,Stock!$A:$A,0)),""))</f>
        <v/>
      </c>
      <c r="G215" s="12">
        <f>IF(A215="","",IFERROR(INDEX(Stock!$O:$O,MATCH(A215,Stock!$A:$A,0)),0))</f>
        <v/>
      </c>
      <c r="H215" s="9">
        <f>IF(OR(A215="",F215="",E215=""),"",F215*(1-G215)*E215)</f>
        <v/>
      </c>
    </row>
    <row r="216">
      <c r="C216" s="8" t="n"/>
      <c r="D216" s="9">
        <f>IF(A216="","",SUMIF($A:$A,A216,$C:$C))</f>
        <v/>
      </c>
      <c r="E216" s="12">
        <f>IF(OR(A216="",D216=0),"",C216/D216)</f>
        <v/>
      </c>
      <c r="F216" s="9">
        <f>IF(A216="","",IFERROR(INDEX(Stock!$N:$N,MATCH(A216,Stock!$A:$A,0)),""))</f>
        <v/>
      </c>
      <c r="G216" s="12">
        <f>IF(A216="","",IFERROR(INDEX(Stock!$O:$O,MATCH(A216,Stock!$A:$A,0)),0))</f>
        <v/>
      </c>
      <c r="H216" s="9">
        <f>IF(OR(A216="",F216="",E216=""),"",F216*(1-G216)*E216)</f>
        <v/>
      </c>
    </row>
    <row r="217">
      <c r="C217" s="8" t="n"/>
      <c r="D217" s="9">
        <f>IF(A217="","",SUMIF($A:$A,A217,$C:$C))</f>
        <v/>
      </c>
      <c r="E217" s="12">
        <f>IF(OR(A217="",D217=0),"",C217/D217)</f>
        <v/>
      </c>
      <c r="F217" s="9">
        <f>IF(A217="","",IFERROR(INDEX(Stock!$N:$N,MATCH(A217,Stock!$A:$A,0)),""))</f>
        <v/>
      </c>
      <c r="G217" s="12">
        <f>IF(A217="","",IFERROR(INDEX(Stock!$O:$O,MATCH(A217,Stock!$A:$A,0)),0))</f>
        <v/>
      </c>
      <c r="H217" s="9">
        <f>IF(OR(A217="",F217="",E217=""),"",F217*(1-G217)*E217)</f>
        <v/>
      </c>
    </row>
    <row r="218">
      <c r="C218" s="8" t="n"/>
      <c r="D218" s="9">
        <f>IF(A218="","",SUMIF($A:$A,A218,$C:$C))</f>
        <v/>
      </c>
      <c r="E218" s="12">
        <f>IF(OR(A218="",D218=0),"",C218/D218)</f>
        <v/>
      </c>
      <c r="F218" s="9">
        <f>IF(A218="","",IFERROR(INDEX(Stock!$N:$N,MATCH(A218,Stock!$A:$A,0)),""))</f>
        <v/>
      </c>
      <c r="G218" s="12">
        <f>IF(A218="","",IFERROR(INDEX(Stock!$O:$O,MATCH(A218,Stock!$A:$A,0)),0))</f>
        <v/>
      </c>
      <c r="H218" s="9">
        <f>IF(OR(A218="",F218="",E218=""),"",F218*(1-G218)*E218)</f>
        <v/>
      </c>
    </row>
    <row r="219">
      <c r="C219" s="8" t="n"/>
      <c r="D219" s="9">
        <f>IF(A219="","",SUMIF($A:$A,A219,$C:$C))</f>
        <v/>
      </c>
      <c r="E219" s="12">
        <f>IF(OR(A219="",D219=0),"",C219/D219)</f>
        <v/>
      </c>
      <c r="F219" s="9">
        <f>IF(A219="","",IFERROR(INDEX(Stock!$N:$N,MATCH(A219,Stock!$A:$A,0)),""))</f>
        <v/>
      </c>
      <c r="G219" s="12">
        <f>IF(A219="","",IFERROR(INDEX(Stock!$O:$O,MATCH(A219,Stock!$A:$A,0)),0))</f>
        <v/>
      </c>
      <c r="H219" s="9">
        <f>IF(OR(A219="",F219="",E219=""),"",F219*(1-G219)*E219)</f>
        <v/>
      </c>
    </row>
    <row r="220">
      <c r="C220" s="8" t="n"/>
      <c r="D220" s="9">
        <f>IF(A220="","",SUMIF($A:$A,A220,$C:$C))</f>
        <v/>
      </c>
      <c r="E220" s="12">
        <f>IF(OR(A220="",D220=0),"",C220/D220)</f>
        <v/>
      </c>
      <c r="F220" s="9">
        <f>IF(A220="","",IFERROR(INDEX(Stock!$N:$N,MATCH(A220,Stock!$A:$A,0)),""))</f>
        <v/>
      </c>
      <c r="G220" s="12">
        <f>IF(A220="","",IFERROR(INDEX(Stock!$O:$O,MATCH(A220,Stock!$A:$A,0)),0))</f>
        <v/>
      </c>
      <c r="H220" s="9">
        <f>IF(OR(A220="",F220="",E220=""),"",F220*(1-G220)*E220)</f>
        <v/>
      </c>
    </row>
    <row r="221">
      <c r="C221" s="8" t="n"/>
      <c r="D221" s="9">
        <f>IF(A221="","",SUMIF($A:$A,A221,$C:$C))</f>
        <v/>
      </c>
      <c r="E221" s="12">
        <f>IF(OR(A221="",D221=0),"",C221/D221)</f>
        <v/>
      </c>
      <c r="F221" s="9">
        <f>IF(A221="","",IFERROR(INDEX(Stock!$N:$N,MATCH(A221,Stock!$A:$A,0)),""))</f>
        <v/>
      </c>
      <c r="G221" s="12">
        <f>IF(A221="","",IFERROR(INDEX(Stock!$O:$O,MATCH(A221,Stock!$A:$A,0)),0))</f>
        <v/>
      </c>
      <c r="H221" s="9">
        <f>IF(OR(A221="",F221="",E221=""),"",F221*(1-G221)*E221)</f>
        <v/>
      </c>
    </row>
    <row r="222">
      <c r="C222" s="8" t="n"/>
      <c r="D222" s="9">
        <f>IF(A222="","",SUMIF($A:$A,A222,$C:$C))</f>
        <v/>
      </c>
      <c r="E222" s="12">
        <f>IF(OR(A222="",D222=0),"",C222/D222)</f>
        <v/>
      </c>
      <c r="F222" s="9">
        <f>IF(A222="","",IFERROR(INDEX(Stock!$N:$N,MATCH(A222,Stock!$A:$A,0)),""))</f>
        <v/>
      </c>
      <c r="G222" s="12">
        <f>IF(A222="","",IFERROR(INDEX(Stock!$O:$O,MATCH(A222,Stock!$A:$A,0)),0))</f>
        <v/>
      </c>
      <c r="H222" s="9">
        <f>IF(OR(A222="",F222="",E222=""),"",F222*(1-G222)*E222)</f>
        <v/>
      </c>
    </row>
    <row r="223">
      <c r="C223" s="8" t="n"/>
      <c r="D223" s="9">
        <f>IF(A223="","",SUMIF($A:$A,A223,$C:$C))</f>
        <v/>
      </c>
      <c r="E223" s="12">
        <f>IF(OR(A223="",D223=0),"",C223/D223)</f>
        <v/>
      </c>
      <c r="F223" s="9">
        <f>IF(A223="","",IFERROR(INDEX(Stock!$N:$N,MATCH(A223,Stock!$A:$A,0)),""))</f>
        <v/>
      </c>
      <c r="G223" s="12">
        <f>IF(A223="","",IFERROR(INDEX(Stock!$O:$O,MATCH(A223,Stock!$A:$A,0)),0))</f>
        <v/>
      </c>
      <c r="H223" s="9">
        <f>IF(OR(A223="",F223="",E223=""),"",F223*(1-G223)*E223)</f>
        <v/>
      </c>
    </row>
    <row r="224">
      <c r="C224" s="8" t="n"/>
      <c r="D224" s="9">
        <f>IF(A224="","",SUMIF($A:$A,A224,$C:$C))</f>
        <v/>
      </c>
      <c r="E224" s="12">
        <f>IF(OR(A224="",D224=0),"",C224/D224)</f>
        <v/>
      </c>
      <c r="F224" s="9">
        <f>IF(A224="","",IFERROR(INDEX(Stock!$N:$N,MATCH(A224,Stock!$A:$A,0)),""))</f>
        <v/>
      </c>
      <c r="G224" s="12">
        <f>IF(A224="","",IFERROR(INDEX(Stock!$O:$O,MATCH(A224,Stock!$A:$A,0)),0))</f>
        <v/>
      </c>
      <c r="H224" s="9">
        <f>IF(OR(A224="",F224="",E224=""),"",F224*(1-G224)*E224)</f>
        <v/>
      </c>
    </row>
    <row r="225">
      <c r="C225" s="8" t="n"/>
      <c r="D225" s="9">
        <f>IF(A225="","",SUMIF($A:$A,A225,$C:$C))</f>
        <v/>
      </c>
      <c r="E225" s="12">
        <f>IF(OR(A225="",D225=0),"",C225/D225)</f>
        <v/>
      </c>
      <c r="F225" s="9">
        <f>IF(A225="","",IFERROR(INDEX(Stock!$N:$N,MATCH(A225,Stock!$A:$A,0)),""))</f>
        <v/>
      </c>
      <c r="G225" s="12">
        <f>IF(A225="","",IFERROR(INDEX(Stock!$O:$O,MATCH(A225,Stock!$A:$A,0)),0))</f>
        <v/>
      </c>
      <c r="H225" s="9">
        <f>IF(OR(A225="",F225="",E225=""),"",F225*(1-G225)*E225)</f>
        <v/>
      </c>
    </row>
    <row r="226">
      <c r="C226" s="8" t="n"/>
      <c r="D226" s="9">
        <f>IF(A226="","",SUMIF($A:$A,A226,$C:$C))</f>
        <v/>
      </c>
      <c r="E226" s="12">
        <f>IF(OR(A226="",D226=0),"",C226/D226)</f>
        <v/>
      </c>
      <c r="F226" s="9">
        <f>IF(A226="","",IFERROR(INDEX(Stock!$N:$N,MATCH(A226,Stock!$A:$A,0)),""))</f>
        <v/>
      </c>
      <c r="G226" s="12">
        <f>IF(A226="","",IFERROR(INDEX(Stock!$O:$O,MATCH(A226,Stock!$A:$A,0)),0))</f>
        <v/>
      </c>
      <c r="H226" s="9">
        <f>IF(OR(A226="",F226="",E226=""),"",F226*(1-G226)*E226)</f>
        <v/>
      </c>
    </row>
    <row r="227">
      <c r="C227" s="8" t="n"/>
      <c r="D227" s="9">
        <f>IF(A227="","",SUMIF($A:$A,A227,$C:$C))</f>
        <v/>
      </c>
      <c r="E227" s="12">
        <f>IF(OR(A227="",D227=0),"",C227/D227)</f>
        <v/>
      </c>
      <c r="F227" s="9">
        <f>IF(A227="","",IFERROR(INDEX(Stock!$N:$N,MATCH(A227,Stock!$A:$A,0)),""))</f>
        <v/>
      </c>
      <c r="G227" s="12">
        <f>IF(A227="","",IFERROR(INDEX(Stock!$O:$O,MATCH(A227,Stock!$A:$A,0)),0))</f>
        <v/>
      </c>
      <c r="H227" s="9">
        <f>IF(OR(A227="",F227="",E227=""),"",F227*(1-G227)*E227)</f>
        <v/>
      </c>
    </row>
    <row r="228">
      <c r="C228" s="8" t="n"/>
      <c r="D228" s="9">
        <f>IF(A228="","",SUMIF($A:$A,A228,$C:$C))</f>
        <v/>
      </c>
      <c r="E228" s="12">
        <f>IF(OR(A228="",D228=0),"",C228/D228)</f>
        <v/>
      </c>
      <c r="F228" s="9">
        <f>IF(A228="","",IFERROR(INDEX(Stock!$N:$N,MATCH(A228,Stock!$A:$A,0)),""))</f>
        <v/>
      </c>
      <c r="G228" s="12">
        <f>IF(A228="","",IFERROR(INDEX(Stock!$O:$O,MATCH(A228,Stock!$A:$A,0)),0))</f>
        <v/>
      </c>
      <c r="H228" s="9">
        <f>IF(OR(A228="",F228="",E228=""),"",F228*(1-G228)*E228)</f>
        <v/>
      </c>
    </row>
    <row r="229">
      <c r="C229" s="8" t="n"/>
      <c r="D229" s="9">
        <f>IF(A229="","",SUMIF($A:$A,A229,$C:$C))</f>
        <v/>
      </c>
      <c r="E229" s="12">
        <f>IF(OR(A229="",D229=0),"",C229/D229)</f>
        <v/>
      </c>
      <c r="F229" s="9">
        <f>IF(A229="","",IFERROR(INDEX(Stock!$N:$N,MATCH(A229,Stock!$A:$A,0)),""))</f>
        <v/>
      </c>
      <c r="G229" s="12">
        <f>IF(A229="","",IFERROR(INDEX(Stock!$O:$O,MATCH(A229,Stock!$A:$A,0)),0))</f>
        <v/>
      </c>
      <c r="H229" s="9">
        <f>IF(OR(A229="",F229="",E229=""),"",F229*(1-G229)*E229)</f>
        <v/>
      </c>
    </row>
    <row r="230">
      <c r="C230" s="8" t="n"/>
      <c r="D230" s="9">
        <f>IF(A230="","",SUMIF($A:$A,A230,$C:$C))</f>
        <v/>
      </c>
      <c r="E230" s="12">
        <f>IF(OR(A230="",D230=0),"",C230/D230)</f>
        <v/>
      </c>
      <c r="F230" s="9">
        <f>IF(A230="","",IFERROR(INDEX(Stock!$N:$N,MATCH(A230,Stock!$A:$A,0)),""))</f>
        <v/>
      </c>
      <c r="G230" s="12">
        <f>IF(A230="","",IFERROR(INDEX(Stock!$O:$O,MATCH(A230,Stock!$A:$A,0)),0))</f>
        <v/>
      </c>
      <c r="H230" s="9">
        <f>IF(OR(A230="",F230="",E230=""),"",F230*(1-G230)*E230)</f>
        <v/>
      </c>
    </row>
    <row r="231">
      <c r="C231" s="8" t="n"/>
      <c r="D231" s="9">
        <f>IF(A231="","",SUMIF($A:$A,A231,$C:$C))</f>
        <v/>
      </c>
      <c r="E231" s="12">
        <f>IF(OR(A231="",D231=0),"",C231/D231)</f>
        <v/>
      </c>
      <c r="F231" s="9">
        <f>IF(A231="","",IFERROR(INDEX(Stock!$N:$N,MATCH(A231,Stock!$A:$A,0)),""))</f>
        <v/>
      </c>
      <c r="G231" s="12">
        <f>IF(A231="","",IFERROR(INDEX(Stock!$O:$O,MATCH(A231,Stock!$A:$A,0)),0))</f>
        <v/>
      </c>
      <c r="H231" s="9">
        <f>IF(OR(A231="",F231="",E231=""),"",F231*(1-G231)*E231)</f>
        <v/>
      </c>
    </row>
    <row r="232">
      <c r="C232" s="8" t="n"/>
      <c r="D232" s="9">
        <f>IF(A232="","",SUMIF($A:$A,A232,$C:$C))</f>
        <v/>
      </c>
      <c r="E232" s="12">
        <f>IF(OR(A232="",D232=0),"",C232/D232)</f>
        <v/>
      </c>
      <c r="F232" s="9">
        <f>IF(A232="","",IFERROR(INDEX(Stock!$N:$N,MATCH(A232,Stock!$A:$A,0)),""))</f>
        <v/>
      </c>
      <c r="G232" s="12">
        <f>IF(A232="","",IFERROR(INDEX(Stock!$O:$O,MATCH(A232,Stock!$A:$A,0)),0))</f>
        <v/>
      </c>
      <c r="H232" s="9">
        <f>IF(OR(A232="",F232="",E232=""),"",F232*(1-G232)*E232)</f>
        <v/>
      </c>
    </row>
    <row r="233">
      <c r="C233" s="8" t="n"/>
      <c r="D233" s="9">
        <f>IF(A233="","",SUMIF($A:$A,A233,$C:$C))</f>
        <v/>
      </c>
      <c r="E233" s="12">
        <f>IF(OR(A233="",D233=0),"",C233/D233)</f>
        <v/>
      </c>
      <c r="F233" s="9">
        <f>IF(A233="","",IFERROR(INDEX(Stock!$N:$N,MATCH(A233,Stock!$A:$A,0)),""))</f>
        <v/>
      </c>
      <c r="G233" s="12">
        <f>IF(A233="","",IFERROR(INDEX(Stock!$O:$O,MATCH(A233,Stock!$A:$A,0)),0))</f>
        <v/>
      </c>
      <c r="H233" s="9">
        <f>IF(OR(A233="",F233="",E233=""),"",F233*(1-G233)*E233)</f>
        <v/>
      </c>
    </row>
    <row r="234">
      <c r="C234" s="8" t="n"/>
      <c r="D234" s="9">
        <f>IF(A234="","",SUMIF($A:$A,A234,$C:$C))</f>
        <v/>
      </c>
      <c r="E234" s="12">
        <f>IF(OR(A234="",D234=0),"",C234/D234)</f>
        <v/>
      </c>
      <c r="F234" s="9">
        <f>IF(A234="","",IFERROR(INDEX(Stock!$N:$N,MATCH(A234,Stock!$A:$A,0)),""))</f>
        <v/>
      </c>
      <c r="G234" s="12">
        <f>IF(A234="","",IFERROR(INDEX(Stock!$O:$O,MATCH(A234,Stock!$A:$A,0)),0))</f>
        <v/>
      </c>
      <c r="H234" s="9">
        <f>IF(OR(A234="",F234="",E234=""),"",F234*(1-G234)*E234)</f>
        <v/>
      </c>
    </row>
    <row r="235">
      <c r="C235" s="8" t="n"/>
      <c r="D235" s="9">
        <f>IF(A235="","",SUMIF($A:$A,A235,$C:$C))</f>
        <v/>
      </c>
      <c r="E235" s="12">
        <f>IF(OR(A235="",D235=0),"",C235/D235)</f>
        <v/>
      </c>
      <c r="F235" s="9">
        <f>IF(A235="","",IFERROR(INDEX(Stock!$N:$N,MATCH(A235,Stock!$A:$A,0)),""))</f>
        <v/>
      </c>
      <c r="G235" s="12">
        <f>IF(A235="","",IFERROR(INDEX(Stock!$O:$O,MATCH(A235,Stock!$A:$A,0)),0))</f>
        <v/>
      </c>
      <c r="H235" s="9">
        <f>IF(OR(A235="",F235="",E235=""),"",F235*(1-G235)*E235)</f>
        <v/>
      </c>
    </row>
    <row r="236">
      <c r="C236" s="8" t="n"/>
      <c r="D236" s="9">
        <f>IF(A236="","",SUMIF($A:$A,A236,$C:$C))</f>
        <v/>
      </c>
      <c r="E236" s="12">
        <f>IF(OR(A236="",D236=0),"",C236/D236)</f>
        <v/>
      </c>
      <c r="F236" s="9">
        <f>IF(A236="","",IFERROR(INDEX(Stock!$N:$N,MATCH(A236,Stock!$A:$A,0)),""))</f>
        <v/>
      </c>
      <c r="G236" s="12">
        <f>IF(A236="","",IFERROR(INDEX(Stock!$O:$O,MATCH(A236,Stock!$A:$A,0)),0))</f>
        <v/>
      </c>
      <c r="H236" s="9">
        <f>IF(OR(A236="",F236="",E236=""),"",F236*(1-G236)*E236)</f>
        <v/>
      </c>
    </row>
    <row r="237">
      <c r="C237" s="8" t="n"/>
      <c r="D237" s="9">
        <f>IF(A237="","",SUMIF($A:$A,A237,$C:$C))</f>
        <v/>
      </c>
      <c r="E237" s="12">
        <f>IF(OR(A237="",D237=0),"",C237/D237)</f>
        <v/>
      </c>
      <c r="F237" s="9">
        <f>IF(A237="","",IFERROR(INDEX(Stock!$N:$N,MATCH(A237,Stock!$A:$A,0)),""))</f>
        <v/>
      </c>
      <c r="G237" s="12">
        <f>IF(A237="","",IFERROR(INDEX(Stock!$O:$O,MATCH(A237,Stock!$A:$A,0)),0))</f>
        <v/>
      </c>
      <c r="H237" s="9">
        <f>IF(OR(A237="",F237="",E237=""),"",F237*(1-G237)*E237)</f>
        <v/>
      </c>
    </row>
    <row r="238">
      <c r="C238" s="8" t="n"/>
      <c r="D238" s="9">
        <f>IF(A238="","",SUMIF($A:$A,A238,$C:$C))</f>
        <v/>
      </c>
      <c r="E238" s="12">
        <f>IF(OR(A238="",D238=0),"",C238/D238)</f>
        <v/>
      </c>
      <c r="F238" s="9">
        <f>IF(A238="","",IFERROR(INDEX(Stock!$N:$N,MATCH(A238,Stock!$A:$A,0)),""))</f>
        <v/>
      </c>
      <c r="G238" s="12">
        <f>IF(A238="","",IFERROR(INDEX(Stock!$O:$O,MATCH(A238,Stock!$A:$A,0)),0))</f>
        <v/>
      </c>
      <c r="H238" s="9">
        <f>IF(OR(A238="",F238="",E238=""),"",F238*(1-G238)*E238)</f>
        <v/>
      </c>
    </row>
    <row r="239">
      <c r="C239" s="8" t="n"/>
      <c r="D239" s="9">
        <f>IF(A239="","",SUMIF($A:$A,A239,$C:$C))</f>
        <v/>
      </c>
      <c r="E239" s="12">
        <f>IF(OR(A239="",D239=0),"",C239/D239)</f>
        <v/>
      </c>
      <c r="F239" s="9">
        <f>IF(A239="","",IFERROR(INDEX(Stock!$N:$N,MATCH(A239,Stock!$A:$A,0)),""))</f>
        <v/>
      </c>
      <c r="G239" s="12">
        <f>IF(A239="","",IFERROR(INDEX(Stock!$O:$O,MATCH(A239,Stock!$A:$A,0)),0))</f>
        <v/>
      </c>
      <c r="H239" s="9">
        <f>IF(OR(A239="",F239="",E239=""),"",F239*(1-G239)*E239)</f>
        <v/>
      </c>
    </row>
    <row r="240">
      <c r="C240" s="8" t="n"/>
      <c r="D240" s="9">
        <f>IF(A240="","",SUMIF($A:$A,A240,$C:$C))</f>
        <v/>
      </c>
      <c r="E240" s="12">
        <f>IF(OR(A240="",D240=0),"",C240/D240)</f>
        <v/>
      </c>
      <c r="F240" s="9">
        <f>IF(A240="","",IFERROR(INDEX(Stock!$N:$N,MATCH(A240,Stock!$A:$A,0)),""))</f>
        <v/>
      </c>
      <c r="G240" s="12">
        <f>IF(A240="","",IFERROR(INDEX(Stock!$O:$O,MATCH(A240,Stock!$A:$A,0)),0))</f>
        <v/>
      </c>
      <c r="H240" s="9">
        <f>IF(OR(A240="",F240="",E240=""),"",F240*(1-G240)*E240)</f>
        <v/>
      </c>
    </row>
    <row r="241">
      <c r="C241" s="8" t="n"/>
      <c r="D241" s="9">
        <f>IF(A241="","",SUMIF($A:$A,A241,$C:$C))</f>
        <v/>
      </c>
      <c r="E241" s="12">
        <f>IF(OR(A241="",D241=0),"",C241/D241)</f>
        <v/>
      </c>
      <c r="F241" s="9">
        <f>IF(A241="","",IFERROR(INDEX(Stock!$N:$N,MATCH(A241,Stock!$A:$A,0)),""))</f>
        <v/>
      </c>
      <c r="G241" s="12">
        <f>IF(A241="","",IFERROR(INDEX(Stock!$O:$O,MATCH(A241,Stock!$A:$A,0)),0))</f>
        <v/>
      </c>
      <c r="H241" s="9">
        <f>IF(OR(A241="",F241="",E241=""),"",F241*(1-G241)*E241)</f>
        <v/>
      </c>
    </row>
    <row r="242">
      <c r="C242" s="8" t="n"/>
      <c r="D242" s="9">
        <f>IF(A242="","",SUMIF($A:$A,A242,$C:$C))</f>
        <v/>
      </c>
      <c r="E242" s="12">
        <f>IF(OR(A242="",D242=0),"",C242/D242)</f>
        <v/>
      </c>
      <c r="F242" s="9">
        <f>IF(A242="","",IFERROR(INDEX(Stock!$N:$N,MATCH(A242,Stock!$A:$A,0)),""))</f>
        <v/>
      </c>
      <c r="G242" s="12">
        <f>IF(A242="","",IFERROR(INDEX(Stock!$O:$O,MATCH(A242,Stock!$A:$A,0)),0))</f>
        <v/>
      </c>
      <c r="H242" s="9">
        <f>IF(OR(A242="",F242="",E242=""),"",F242*(1-G242)*E242)</f>
        <v/>
      </c>
    </row>
    <row r="243">
      <c r="C243" s="8" t="n"/>
      <c r="D243" s="9">
        <f>IF(A243="","",SUMIF($A:$A,A243,$C:$C))</f>
        <v/>
      </c>
      <c r="E243" s="12">
        <f>IF(OR(A243="",D243=0),"",C243/D243)</f>
        <v/>
      </c>
      <c r="F243" s="9">
        <f>IF(A243="","",IFERROR(INDEX(Stock!$N:$N,MATCH(A243,Stock!$A:$A,0)),""))</f>
        <v/>
      </c>
      <c r="G243" s="12">
        <f>IF(A243="","",IFERROR(INDEX(Stock!$O:$O,MATCH(A243,Stock!$A:$A,0)),0))</f>
        <v/>
      </c>
      <c r="H243" s="9">
        <f>IF(OR(A243="",F243="",E243=""),"",F243*(1-G243)*E243)</f>
        <v/>
      </c>
    </row>
    <row r="244">
      <c r="C244" s="8" t="n"/>
      <c r="D244" s="9">
        <f>IF(A244="","",SUMIF($A:$A,A244,$C:$C))</f>
        <v/>
      </c>
      <c r="E244" s="12">
        <f>IF(OR(A244="",D244=0),"",C244/D244)</f>
        <v/>
      </c>
      <c r="F244" s="9">
        <f>IF(A244="","",IFERROR(INDEX(Stock!$N:$N,MATCH(A244,Stock!$A:$A,0)),""))</f>
        <v/>
      </c>
      <c r="G244" s="12">
        <f>IF(A244="","",IFERROR(INDEX(Stock!$O:$O,MATCH(A244,Stock!$A:$A,0)),0))</f>
        <v/>
      </c>
      <c r="H244" s="9">
        <f>IF(OR(A244="",F244="",E244=""),"",F244*(1-G244)*E244)</f>
        <v/>
      </c>
    </row>
    <row r="245">
      <c r="C245" s="8" t="n"/>
      <c r="D245" s="9">
        <f>IF(A245="","",SUMIF($A:$A,A245,$C:$C))</f>
        <v/>
      </c>
      <c r="E245" s="12">
        <f>IF(OR(A245="",D245=0),"",C245/D245)</f>
        <v/>
      </c>
      <c r="F245" s="9">
        <f>IF(A245="","",IFERROR(INDEX(Stock!$N:$N,MATCH(A245,Stock!$A:$A,0)),""))</f>
        <v/>
      </c>
      <c r="G245" s="12">
        <f>IF(A245="","",IFERROR(INDEX(Stock!$O:$O,MATCH(A245,Stock!$A:$A,0)),0))</f>
        <v/>
      </c>
      <c r="H245" s="9">
        <f>IF(OR(A245="",F245="",E245=""),"",F245*(1-G245)*E245)</f>
        <v/>
      </c>
    </row>
    <row r="246">
      <c r="C246" s="8" t="n"/>
      <c r="D246" s="9">
        <f>IF(A246="","",SUMIF($A:$A,A246,$C:$C))</f>
        <v/>
      </c>
      <c r="E246" s="12">
        <f>IF(OR(A246="",D246=0),"",C246/D246)</f>
        <v/>
      </c>
      <c r="F246" s="9">
        <f>IF(A246="","",IFERROR(INDEX(Stock!$N:$N,MATCH(A246,Stock!$A:$A,0)),""))</f>
        <v/>
      </c>
      <c r="G246" s="12">
        <f>IF(A246="","",IFERROR(INDEX(Stock!$O:$O,MATCH(A246,Stock!$A:$A,0)),0))</f>
        <v/>
      </c>
      <c r="H246" s="9">
        <f>IF(OR(A246="",F246="",E246=""),"",F246*(1-G246)*E246)</f>
        <v/>
      </c>
    </row>
    <row r="247">
      <c r="C247" s="8" t="n"/>
      <c r="D247" s="9">
        <f>IF(A247="","",SUMIF($A:$A,A247,$C:$C))</f>
        <v/>
      </c>
      <c r="E247" s="12">
        <f>IF(OR(A247="",D247=0),"",C247/D247)</f>
        <v/>
      </c>
      <c r="F247" s="9">
        <f>IF(A247="","",IFERROR(INDEX(Stock!$N:$N,MATCH(A247,Stock!$A:$A,0)),""))</f>
        <v/>
      </c>
      <c r="G247" s="12">
        <f>IF(A247="","",IFERROR(INDEX(Stock!$O:$O,MATCH(A247,Stock!$A:$A,0)),0))</f>
        <v/>
      </c>
      <c r="H247" s="9">
        <f>IF(OR(A247="",F247="",E247=""),"",F247*(1-G247)*E247)</f>
        <v/>
      </c>
    </row>
    <row r="248">
      <c r="C248" s="8" t="n"/>
      <c r="D248" s="9">
        <f>IF(A248="","",SUMIF($A:$A,A248,$C:$C))</f>
        <v/>
      </c>
      <c r="E248" s="12">
        <f>IF(OR(A248="",D248=0),"",C248/D248)</f>
        <v/>
      </c>
      <c r="F248" s="9">
        <f>IF(A248="","",IFERROR(INDEX(Stock!$N:$N,MATCH(A248,Stock!$A:$A,0)),""))</f>
        <v/>
      </c>
      <c r="G248" s="12">
        <f>IF(A248="","",IFERROR(INDEX(Stock!$O:$O,MATCH(A248,Stock!$A:$A,0)),0))</f>
        <v/>
      </c>
      <c r="H248" s="9">
        <f>IF(OR(A248="",F248="",E248=""),"",F248*(1-G248)*E248)</f>
        <v/>
      </c>
    </row>
    <row r="249">
      <c r="C249" s="8" t="n"/>
      <c r="D249" s="9">
        <f>IF(A249="","",SUMIF($A:$A,A249,$C:$C))</f>
        <v/>
      </c>
      <c r="E249" s="12">
        <f>IF(OR(A249="",D249=0),"",C249/D249)</f>
        <v/>
      </c>
      <c r="F249" s="9">
        <f>IF(A249="","",IFERROR(INDEX(Stock!$N:$N,MATCH(A249,Stock!$A:$A,0)),""))</f>
        <v/>
      </c>
      <c r="G249" s="12">
        <f>IF(A249="","",IFERROR(INDEX(Stock!$O:$O,MATCH(A249,Stock!$A:$A,0)),0))</f>
        <v/>
      </c>
      <c r="H249" s="9">
        <f>IF(OR(A249="",F249="",E249=""),"",F249*(1-G249)*E249)</f>
        <v/>
      </c>
    </row>
    <row r="250">
      <c r="C250" s="8" t="n"/>
      <c r="D250" s="9">
        <f>IF(A250="","",SUMIF($A:$A,A250,$C:$C))</f>
        <v/>
      </c>
      <c r="E250" s="12">
        <f>IF(OR(A250="",D250=0),"",C250/D250)</f>
        <v/>
      </c>
      <c r="F250" s="9">
        <f>IF(A250="","",IFERROR(INDEX(Stock!$N:$N,MATCH(A250,Stock!$A:$A,0)),""))</f>
        <v/>
      </c>
      <c r="G250" s="12">
        <f>IF(A250="","",IFERROR(INDEX(Stock!$O:$O,MATCH(A250,Stock!$A:$A,0)),0))</f>
        <v/>
      </c>
      <c r="H250" s="9">
        <f>IF(OR(A250="",F250="",E250=""),"",F250*(1-G250)*E250)</f>
        <v/>
      </c>
    </row>
    <row r="251">
      <c r="C251" s="8" t="n"/>
      <c r="D251" s="9">
        <f>IF(A251="","",SUMIF($A:$A,A251,$C:$C))</f>
        <v/>
      </c>
      <c r="E251" s="12">
        <f>IF(OR(A251="",D251=0),"",C251/D251)</f>
        <v/>
      </c>
      <c r="F251" s="9">
        <f>IF(A251="","",IFERROR(INDEX(Stock!$N:$N,MATCH(A251,Stock!$A:$A,0)),""))</f>
        <v/>
      </c>
      <c r="G251" s="12">
        <f>IF(A251="","",IFERROR(INDEX(Stock!$O:$O,MATCH(A251,Stock!$A:$A,0)),0))</f>
        <v/>
      </c>
      <c r="H251" s="9">
        <f>IF(OR(A251="",F251="",E251=""),"",F251*(1-G251)*E251)</f>
        <v/>
      </c>
    </row>
    <row r="252">
      <c r="C252" s="8" t="n"/>
      <c r="D252" s="9">
        <f>IF(A252="","",SUMIF($A:$A,A252,$C:$C))</f>
        <v/>
      </c>
      <c r="E252" s="12">
        <f>IF(OR(A252="",D252=0),"",C252/D252)</f>
        <v/>
      </c>
      <c r="F252" s="9">
        <f>IF(A252="","",IFERROR(INDEX(Stock!$N:$N,MATCH(A252,Stock!$A:$A,0)),""))</f>
        <v/>
      </c>
      <c r="G252" s="12">
        <f>IF(A252="","",IFERROR(INDEX(Stock!$O:$O,MATCH(A252,Stock!$A:$A,0)),0))</f>
        <v/>
      </c>
      <c r="H252" s="9">
        <f>IF(OR(A252="",F252="",E252=""),"",F252*(1-G252)*E252)</f>
        <v/>
      </c>
    </row>
    <row r="253">
      <c r="C253" s="8" t="n"/>
      <c r="D253" s="9">
        <f>IF(A253="","",SUMIF($A:$A,A253,$C:$C))</f>
        <v/>
      </c>
      <c r="E253" s="12">
        <f>IF(OR(A253="",D253=0),"",C253/D253)</f>
        <v/>
      </c>
      <c r="F253" s="9">
        <f>IF(A253="","",IFERROR(INDEX(Stock!$N:$N,MATCH(A253,Stock!$A:$A,0)),""))</f>
        <v/>
      </c>
      <c r="G253" s="12">
        <f>IF(A253="","",IFERROR(INDEX(Stock!$O:$O,MATCH(A253,Stock!$A:$A,0)),0))</f>
        <v/>
      </c>
      <c r="H253" s="9">
        <f>IF(OR(A253="",F253="",E253=""),"",F253*(1-G253)*E253)</f>
        <v/>
      </c>
    </row>
    <row r="254">
      <c r="C254" s="8" t="n"/>
      <c r="D254" s="9">
        <f>IF(A254="","",SUMIF($A:$A,A254,$C:$C))</f>
        <v/>
      </c>
      <c r="E254" s="12">
        <f>IF(OR(A254="",D254=0),"",C254/D254)</f>
        <v/>
      </c>
      <c r="F254" s="9">
        <f>IF(A254="","",IFERROR(INDEX(Stock!$N:$N,MATCH(A254,Stock!$A:$A,0)),""))</f>
        <v/>
      </c>
      <c r="G254" s="12">
        <f>IF(A254="","",IFERROR(INDEX(Stock!$O:$O,MATCH(A254,Stock!$A:$A,0)),0))</f>
        <v/>
      </c>
      <c r="H254" s="9">
        <f>IF(OR(A254="",F254="",E254=""),"",F254*(1-G254)*E254)</f>
        <v/>
      </c>
    </row>
    <row r="255">
      <c r="C255" s="8" t="n"/>
      <c r="D255" s="9">
        <f>IF(A255="","",SUMIF($A:$A,A255,$C:$C))</f>
        <v/>
      </c>
      <c r="E255" s="12">
        <f>IF(OR(A255="",D255=0),"",C255/D255)</f>
        <v/>
      </c>
      <c r="F255" s="9">
        <f>IF(A255="","",IFERROR(INDEX(Stock!$N:$N,MATCH(A255,Stock!$A:$A,0)),""))</f>
        <v/>
      </c>
      <c r="G255" s="12">
        <f>IF(A255="","",IFERROR(INDEX(Stock!$O:$O,MATCH(A255,Stock!$A:$A,0)),0))</f>
        <v/>
      </c>
      <c r="H255" s="9">
        <f>IF(OR(A255="",F255="",E255=""),"",F255*(1-G255)*E255)</f>
        <v/>
      </c>
    </row>
    <row r="256">
      <c r="C256" s="8" t="n"/>
      <c r="D256" s="9">
        <f>IF(A256="","",SUMIF($A:$A,A256,$C:$C))</f>
        <v/>
      </c>
      <c r="E256" s="12">
        <f>IF(OR(A256="",D256=0),"",C256/D256)</f>
        <v/>
      </c>
      <c r="F256" s="9">
        <f>IF(A256="","",IFERROR(INDEX(Stock!$N:$N,MATCH(A256,Stock!$A:$A,0)),""))</f>
        <v/>
      </c>
      <c r="G256" s="12">
        <f>IF(A256="","",IFERROR(INDEX(Stock!$O:$O,MATCH(A256,Stock!$A:$A,0)),0))</f>
        <v/>
      </c>
      <c r="H256" s="9">
        <f>IF(OR(A256="",F256="",E256=""),"",F256*(1-G256)*E256)</f>
        <v/>
      </c>
    </row>
    <row r="257">
      <c r="C257" s="8" t="n"/>
      <c r="D257" s="9">
        <f>IF(A257="","",SUMIF($A:$A,A257,$C:$C))</f>
        <v/>
      </c>
      <c r="E257" s="12">
        <f>IF(OR(A257="",D257=0),"",C257/D257)</f>
        <v/>
      </c>
      <c r="F257" s="9">
        <f>IF(A257="","",IFERROR(INDEX(Stock!$N:$N,MATCH(A257,Stock!$A:$A,0)),""))</f>
        <v/>
      </c>
      <c r="G257" s="12">
        <f>IF(A257="","",IFERROR(INDEX(Stock!$O:$O,MATCH(A257,Stock!$A:$A,0)),0))</f>
        <v/>
      </c>
      <c r="H257" s="9">
        <f>IF(OR(A257="",F257="",E257=""),"",F257*(1-G257)*E257)</f>
        <v/>
      </c>
    </row>
    <row r="258">
      <c r="C258" s="8" t="n"/>
      <c r="D258" s="9">
        <f>IF(A258="","",SUMIF($A:$A,A258,$C:$C))</f>
        <v/>
      </c>
      <c r="E258" s="12">
        <f>IF(OR(A258="",D258=0),"",C258/D258)</f>
        <v/>
      </c>
      <c r="F258" s="9">
        <f>IF(A258="","",IFERROR(INDEX(Stock!$N:$N,MATCH(A258,Stock!$A:$A,0)),""))</f>
        <v/>
      </c>
      <c r="G258" s="12">
        <f>IF(A258="","",IFERROR(INDEX(Stock!$O:$O,MATCH(A258,Stock!$A:$A,0)),0))</f>
        <v/>
      </c>
      <c r="H258" s="9">
        <f>IF(OR(A258="",F258="",E258=""),"",F258*(1-G258)*E258)</f>
        <v/>
      </c>
    </row>
    <row r="259">
      <c r="C259" s="8" t="n"/>
      <c r="D259" s="9">
        <f>IF(A259="","",SUMIF($A:$A,A259,$C:$C))</f>
        <v/>
      </c>
      <c r="E259" s="12">
        <f>IF(OR(A259="",D259=0),"",C259/D259)</f>
        <v/>
      </c>
      <c r="F259" s="9">
        <f>IF(A259="","",IFERROR(INDEX(Stock!$N:$N,MATCH(A259,Stock!$A:$A,0)),""))</f>
        <v/>
      </c>
      <c r="G259" s="12">
        <f>IF(A259="","",IFERROR(INDEX(Stock!$O:$O,MATCH(A259,Stock!$A:$A,0)),0))</f>
        <v/>
      </c>
      <c r="H259" s="9">
        <f>IF(OR(A259="",F259="",E259=""),"",F259*(1-G259)*E259)</f>
        <v/>
      </c>
    </row>
    <row r="260">
      <c r="C260" s="8" t="n"/>
      <c r="D260" s="9">
        <f>IF(A260="","",SUMIF($A:$A,A260,$C:$C))</f>
        <v/>
      </c>
      <c r="E260" s="12">
        <f>IF(OR(A260="",D260=0),"",C260/D260)</f>
        <v/>
      </c>
      <c r="F260" s="9">
        <f>IF(A260="","",IFERROR(INDEX(Stock!$N:$N,MATCH(A260,Stock!$A:$A,0)),""))</f>
        <v/>
      </c>
      <c r="G260" s="12">
        <f>IF(A260="","",IFERROR(INDEX(Stock!$O:$O,MATCH(A260,Stock!$A:$A,0)),0))</f>
        <v/>
      </c>
      <c r="H260" s="9">
        <f>IF(OR(A260="",F260="",E260=""),"",F260*(1-G260)*E260)</f>
        <v/>
      </c>
    </row>
    <row r="261">
      <c r="C261" s="8" t="n"/>
      <c r="D261" s="9">
        <f>IF(A261="","",SUMIF($A:$A,A261,$C:$C))</f>
        <v/>
      </c>
      <c r="E261" s="12">
        <f>IF(OR(A261="",D261=0),"",C261/D261)</f>
        <v/>
      </c>
      <c r="F261" s="9">
        <f>IF(A261="","",IFERROR(INDEX(Stock!$N:$N,MATCH(A261,Stock!$A:$A,0)),""))</f>
        <v/>
      </c>
      <c r="G261" s="12">
        <f>IF(A261="","",IFERROR(INDEX(Stock!$O:$O,MATCH(A261,Stock!$A:$A,0)),0))</f>
        <v/>
      </c>
      <c r="H261" s="9">
        <f>IF(OR(A261="",F261="",E261=""),"",F261*(1-G261)*E261)</f>
        <v/>
      </c>
    </row>
    <row r="262">
      <c r="C262" s="8" t="n"/>
      <c r="D262" s="9">
        <f>IF(A262="","",SUMIF($A:$A,A262,$C:$C))</f>
        <v/>
      </c>
      <c r="E262" s="12">
        <f>IF(OR(A262="",D262=0),"",C262/D262)</f>
        <v/>
      </c>
      <c r="F262" s="9">
        <f>IF(A262="","",IFERROR(INDEX(Stock!$N:$N,MATCH(A262,Stock!$A:$A,0)),""))</f>
        <v/>
      </c>
      <c r="G262" s="12">
        <f>IF(A262="","",IFERROR(INDEX(Stock!$O:$O,MATCH(A262,Stock!$A:$A,0)),0))</f>
        <v/>
      </c>
      <c r="H262" s="9">
        <f>IF(OR(A262="",F262="",E262=""),"",F262*(1-G262)*E262)</f>
        <v/>
      </c>
    </row>
    <row r="263">
      <c r="C263" s="8" t="n"/>
      <c r="D263" s="9">
        <f>IF(A263="","",SUMIF($A:$A,A263,$C:$C))</f>
        <v/>
      </c>
      <c r="E263" s="12">
        <f>IF(OR(A263="",D263=0),"",C263/D263)</f>
        <v/>
      </c>
      <c r="F263" s="9">
        <f>IF(A263="","",IFERROR(INDEX(Stock!$N:$N,MATCH(A263,Stock!$A:$A,0)),""))</f>
        <v/>
      </c>
      <c r="G263" s="12">
        <f>IF(A263="","",IFERROR(INDEX(Stock!$O:$O,MATCH(A263,Stock!$A:$A,0)),0))</f>
        <v/>
      </c>
      <c r="H263" s="9">
        <f>IF(OR(A263="",F263="",E263=""),"",F263*(1-G263)*E263)</f>
        <v/>
      </c>
    </row>
    <row r="264">
      <c r="C264" s="8" t="n"/>
      <c r="D264" s="9">
        <f>IF(A264="","",SUMIF($A:$A,A264,$C:$C))</f>
        <v/>
      </c>
      <c r="E264" s="12">
        <f>IF(OR(A264="",D264=0),"",C264/D264)</f>
        <v/>
      </c>
      <c r="F264" s="9">
        <f>IF(A264="","",IFERROR(INDEX(Stock!$N:$N,MATCH(A264,Stock!$A:$A,0)),""))</f>
        <v/>
      </c>
      <c r="G264" s="12">
        <f>IF(A264="","",IFERROR(INDEX(Stock!$O:$O,MATCH(A264,Stock!$A:$A,0)),0))</f>
        <v/>
      </c>
      <c r="H264" s="9">
        <f>IF(OR(A264="",F264="",E264=""),"",F264*(1-G264)*E264)</f>
        <v/>
      </c>
    </row>
    <row r="265">
      <c r="C265" s="8" t="n"/>
      <c r="D265" s="9">
        <f>IF(A265="","",SUMIF($A:$A,A265,$C:$C))</f>
        <v/>
      </c>
      <c r="E265" s="12">
        <f>IF(OR(A265="",D265=0),"",C265/D265)</f>
        <v/>
      </c>
      <c r="F265" s="9">
        <f>IF(A265="","",IFERROR(INDEX(Stock!$N:$N,MATCH(A265,Stock!$A:$A,0)),""))</f>
        <v/>
      </c>
      <c r="G265" s="12">
        <f>IF(A265="","",IFERROR(INDEX(Stock!$O:$O,MATCH(A265,Stock!$A:$A,0)),0))</f>
        <v/>
      </c>
      <c r="H265" s="9">
        <f>IF(OR(A265="",F265="",E265=""),"",F265*(1-G265)*E265)</f>
        <v/>
      </c>
    </row>
    <row r="266">
      <c r="C266" s="8" t="n"/>
      <c r="D266" s="9">
        <f>IF(A266="","",SUMIF($A:$A,A266,$C:$C))</f>
        <v/>
      </c>
      <c r="E266" s="12">
        <f>IF(OR(A266="",D266=0),"",C266/D266)</f>
        <v/>
      </c>
      <c r="F266" s="9">
        <f>IF(A266="","",IFERROR(INDEX(Stock!$N:$N,MATCH(A266,Stock!$A:$A,0)),""))</f>
        <v/>
      </c>
      <c r="G266" s="12">
        <f>IF(A266="","",IFERROR(INDEX(Stock!$O:$O,MATCH(A266,Stock!$A:$A,0)),0))</f>
        <v/>
      </c>
      <c r="H266" s="9">
        <f>IF(OR(A266="",F266="",E266=""),"",F266*(1-G266)*E266)</f>
        <v/>
      </c>
    </row>
    <row r="267">
      <c r="C267" s="8" t="n"/>
      <c r="D267" s="9">
        <f>IF(A267="","",SUMIF($A:$A,A267,$C:$C))</f>
        <v/>
      </c>
      <c r="E267" s="12">
        <f>IF(OR(A267="",D267=0),"",C267/D267)</f>
        <v/>
      </c>
      <c r="F267" s="9">
        <f>IF(A267="","",IFERROR(INDEX(Stock!$N:$N,MATCH(A267,Stock!$A:$A,0)),""))</f>
        <v/>
      </c>
      <c r="G267" s="12">
        <f>IF(A267="","",IFERROR(INDEX(Stock!$O:$O,MATCH(A267,Stock!$A:$A,0)),0))</f>
        <v/>
      </c>
      <c r="H267" s="9">
        <f>IF(OR(A267="",F267="",E267=""),"",F267*(1-G267)*E267)</f>
        <v/>
      </c>
    </row>
    <row r="268">
      <c r="C268" s="8" t="n"/>
      <c r="D268" s="9">
        <f>IF(A268="","",SUMIF($A:$A,A268,$C:$C))</f>
        <v/>
      </c>
      <c r="E268" s="12">
        <f>IF(OR(A268="",D268=0),"",C268/D268)</f>
        <v/>
      </c>
      <c r="F268" s="9">
        <f>IF(A268="","",IFERROR(INDEX(Stock!$N:$N,MATCH(A268,Stock!$A:$A,0)),""))</f>
        <v/>
      </c>
      <c r="G268" s="12">
        <f>IF(A268="","",IFERROR(INDEX(Stock!$O:$O,MATCH(A268,Stock!$A:$A,0)),0))</f>
        <v/>
      </c>
      <c r="H268" s="9">
        <f>IF(OR(A268="",F268="",E268=""),"",F268*(1-G268)*E268)</f>
        <v/>
      </c>
    </row>
    <row r="269">
      <c r="C269" s="8" t="n"/>
      <c r="D269" s="9">
        <f>IF(A269="","",SUMIF($A:$A,A269,$C:$C))</f>
        <v/>
      </c>
      <c r="E269" s="12">
        <f>IF(OR(A269="",D269=0),"",C269/D269)</f>
        <v/>
      </c>
      <c r="F269" s="9">
        <f>IF(A269="","",IFERROR(INDEX(Stock!$N:$N,MATCH(A269,Stock!$A:$A,0)),""))</f>
        <v/>
      </c>
      <c r="G269" s="12">
        <f>IF(A269="","",IFERROR(INDEX(Stock!$O:$O,MATCH(A269,Stock!$A:$A,0)),0))</f>
        <v/>
      </c>
      <c r="H269" s="9">
        <f>IF(OR(A269="",F269="",E269=""),"",F269*(1-G269)*E269)</f>
        <v/>
      </c>
    </row>
    <row r="270">
      <c r="C270" s="8" t="n"/>
      <c r="D270" s="9">
        <f>IF(A270="","",SUMIF($A:$A,A270,$C:$C))</f>
        <v/>
      </c>
      <c r="E270" s="12">
        <f>IF(OR(A270="",D270=0),"",C270/D270)</f>
        <v/>
      </c>
      <c r="F270" s="9">
        <f>IF(A270="","",IFERROR(INDEX(Stock!$N:$N,MATCH(A270,Stock!$A:$A,0)),""))</f>
        <v/>
      </c>
      <c r="G270" s="12">
        <f>IF(A270="","",IFERROR(INDEX(Stock!$O:$O,MATCH(A270,Stock!$A:$A,0)),0))</f>
        <v/>
      </c>
      <c r="H270" s="9">
        <f>IF(OR(A270="",F270="",E270=""),"",F270*(1-G270)*E270)</f>
        <v/>
      </c>
    </row>
    <row r="271">
      <c r="C271" s="8" t="n"/>
      <c r="D271" s="9">
        <f>IF(A271="","",SUMIF($A:$A,A271,$C:$C))</f>
        <v/>
      </c>
      <c r="E271" s="12">
        <f>IF(OR(A271="",D271=0),"",C271/D271)</f>
        <v/>
      </c>
      <c r="F271" s="9">
        <f>IF(A271="","",IFERROR(INDEX(Stock!$N:$N,MATCH(A271,Stock!$A:$A,0)),""))</f>
        <v/>
      </c>
      <c r="G271" s="12">
        <f>IF(A271="","",IFERROR(INDEX(Stock!$O:$O,MATCH(A271,Stock!$A:$A,0)),0))</f>
        <v/>
      </c>
      <c r="H271" s="9">
        <f>IF(OR(A271="",F271="",E271=""),"",F271*(1-G271)*E271)</f>
        <v/>
      </c>
    </row>
    <row r="272">
      <c r="C272" s="8" t="n"/>
      <c r="D272" s="9">
        <f>IF(A272="","",SUMIF($A:$A,A272,$C:$C))</f>
        <v/>
      </c>
      <c r="E272" s="12">
        <f>IF(OR(A272="",D272=0),"",C272/D272)</f>
        <v/>
      </c>
      <c r="F272" s="9">
        <f>IF(A272="","",IFERROR(INDEX(Stock!$N:$N,MATCH(A272,Stock!$A:$A,0)),""))</f>
        <v/>
      </c>
      <c r="G272" s="12">
        <f>IF(A272="","",IFERROR(INDEX(Stock!$O:$O,MATCH(A272,Stock!$A:$A,0)),0))</f>
        <v/>
      </c>
      <c r="H272" s="9">
        <f>IF(OR(A272="",F272="",E272=""),"",F272*(1-G272)*E272)</f>
        <v/>
      </c>
    </row>
    <row r="273">
      <c r="C273" s="8" t="n"/>
      <c r="D273" s="9">
        <f>IF(A273="","",SUMIF($A:$A,A273,$C:$C))</f>
        <v/>
      </c>
      <c r="E273" s="12">
        <f>IF(OR(A273="",D273=0),"",C273/D273)</f>
        <v/>
      </c>
      <c r="F273" s="9">
        <f>IF(A273="","",IFERROR(INDEX(Stock!$N:$N,MATCH(A273,Stock!$A:$A,0)),""))</f>
        <v/>
      </c>
      <c r="G273" s="12">
        <f>IF(A273="","",IFERROR(INDEX(Stock!$O:$O,MATCH(A273,Stock!$A:$A,0)),0))</f>
        <v/>
      </c>
      <c r="H273" s="9">
        <f>IF(OR(A273="",F273="",E273=""),"",F273*(1-G273)*E273)</f>
        <v/>
      </c>
    </row>
    <row r="274">
      <c r="C274" s="8" t="n"/>
      <c r="D274" s="9">
        <f>IF(A274="","",SUMIF($A:$A,A274,$C:$C))</f>
        <v/>
      </c>
      <c r="E274" s="12">
        <f>IF(OR(A274="",D274=0),"",C274/D274)</f>
        <v/>
      </c>
      <c r="F274" s="9">
        <f>IF(A274="","",IFERROR(INDEX(Stock!$N:$N,MATCH(A274,Stock!$A:$A,0)),""))</f>
        <v/>
      </c>
      <c r="G274" s="12">
        <f>IF(A274="","",IFERROR(INDEX(Stock!$O:$O,MATCH(A274,Stock!$A:$A,0)),0))</f>
        <v/>
      </c>
      <c r="H274" s="9">
        <f>IF(OR(A274="",F274="",E274=""),"",F274*(1-G274)*E274)</f>
        <v/>
      </c>
    </row>
    <row r="275">
      <c r="C275" s="8" t="n"/>
      <c r="D275" s="9">
        <f>IF(A275="","",SUMIF($A:$A,A275,$C:$C))</f>
        <v/>
      </c>
      <c r="E275" s="12">
        <f>IF(OR(A275="",D275=0),"",C275/D275)</f>
        <v/>
      </c>
      <c r="F275" s="9">
        <f>IF(A275="","",IFERROR(INDEX(Stock!$N:$N,MATCH(A275,Stock!$A:$A,0)),""))</f>
        <v/>
      </c>
      <c r="G275" s="12">
        <f>IF(A275="","",IFERROR(INDEX(Stock!$O:$O,MATCH(A275,Stock!$A:$A,0)),0))</f>
        <v/>
      </c>
      <c r="H275" s="9">
        <f>IF(OR(A275="",F275="",E275=""),"",F275*(1-G275)*E275)</f>
        <v/>
      </c>
    </row>
    <row r="276">
      <c r="C276" s="8" t="n"/>
      <c r="D276" s="9">
        <f>IF(A276="","",SUMIF($A:$A,A276,$C:$C))</f>
        <v/>
      </c>
      <c r="E276" s="12">
        <f>IF(OR(A276="",D276=0),"",C276/D276)</f>
        <v/>
      </c>
      <c r="F276" s="9">
        <f>IF(A276="","",IFERROR(INDEX(Stock!$N:$N,MATCH(A276,Stock!$A:$A,0)),""))</f>
        <v/>
      </c>
      <c r="G276" s="12">
        <f>IF(A276="","",IFERROR(INDEX(Stock!$O:$O,MATCH(A276,Stock!$A:$A,0)),0))</f>
        <v/>
      </c>
      <c r="H276" s="9">
        <f>IF(OR(A276="",F276="",E276=""),"",F276*(1-G276)*E276)</f>
        <v/>
      </c>
    </row>
    <row r="277">
      <c r="C277" s="8" t="n"/>
      <c r="D277" s="9">
        <f>IF(A277="","",SUMIF($A:$A,A277,$C:$C))</f>
        <v/>
      </c>
      <c r="E277" s="12">
        <f>IF(OR(A277="",D277=0),"",C277/D277)</f>
        <v/>
      </c>
      <c r="F277" s="9">
        <f>IF(A277="","",IFERROR(INDEX(Stock!$N:$N,MATCH(A277,Stock!$A:$A,0)),""))</f>
        <v/>
      </c>
      <c r="G277" s="12">
        <f>IF(A277="","",IFERROR(INDEX(Stock!$O:$O,MATCH(A277,Stock!$A:$A,0)),0))</f>
        <v/>
      </c>
      <c r="H277" s="9">
        <f>IF(OR(A277="",F277="",E277=""),"",F277*(1-G277)*E277)</f>
        <v/>
      </c>
    </row>
    <row r="278">
      <c r="C278" s="8" t="n"/>
      <c r="D278" s="9">
        <f>IF(A278="","",SUMIF($A:$A,A278,$C:$C))</f>
        <v/>
      </c>
      <c r="E278" s="12">
        <f>IF(OR(A278="",D278=0),"",C278/D278)</f>
        <v/>
      </c>
      <c r="F278" s="9">
        <f>IF(A278="","",IFERROR(INDEX(Stock!$N:$N,MATCH(A278,Stock!$A:$A,0)),""))</f>
        <v/>
      </c>
      <c r="G278" s="12">
        <f>IF(A278="","",IFERROR(INDEX(Stock!$O:$O,MATCH(A278,Stock!$A:$A,0)),0))</f>
        <v/>
      </c>
      <c r="H278" s="9">
        <f>IF(OR(A278="",F278="",E278=""),"",F278*(1-G278)*E278)</f>
        <v/>
      </c>
    </row>
    <row r="279">
      <c r="C279" s="8" t="n"/>
      <c r="D279" s="9">
        <f>IF(A279="","",SUMIF($A:$A,A279,$C:$C))</f>
        <v/>
      </c>
      <c r="E279" s="12">
        <f>IF(OR(A279="",D279=0),"",C279/D279)</f>
        <v/>
      </c>
      <c r="F279" s="9">
        <f>IF(A279="","",IFERROR(INDEX(Stock!$N:$N,MATCH(A279,Stock!$A:$A,0)),""))</f>
        <v/>
      </c>
      <c r="G279" s="12">
        <f>IF(A279="","",IFERROR(INDEX(Stock!$O:$O,MATCH(A279,Stock!$A:$A,0)),0))</f>
        <v/>
      </c>
      <c r="H279" s="9">
        <f>IF(OR(A279="",F279="",E279=""),"",F279*(1-G279)*E279)</f>
        <v/>
      </c>
    </row>
    <row r="280">
      <c r="C280" s="8" t="n"/>
      <c r="D280" s="9">
        <f>IF(A280="","",SUMIF($A:$A,A280,$C:$C))</f>
        <v/>
      </c>
      <c r="E280" s="12">
        <f>IF(OR(A280="",D280=0),"",C280/D280)</f>
        <v/>
      </c>
      <c r="F280" s="9">
        <f>IF(A280="","",IFERROR(INDEX(Stock!$N:$N,MATCH(A280,Stock!$A:$A,0)),""))</f>
        <v/>
      </c>
      <c r="G280" s="12">
        <f>IF(A280="","",IFERROR(INDEX(Stock!$O:$O,MATCH(A280,Stock!$A:$A,0)),0))</f>
        <v/>
      </c>
      <c r="H280" s="9">
        <f>IF(OR(A280="",F280="",E280=""),"",F280*(1-G280)*E280)</f>
        <v/>
      </c>
    </row>
    <row r="281">
      <c r="C281" s="8" t="n"/>
      <c r="D281" s="9">
        <f>IF(A281="","",SUMIF($A:$A,A281,$C:$C))</f>
        <v/>
      </c>
      <c r="E281" s="12">
        <f>IF(OR(A281="",D281=0),"",C281/D281)</f>
        <v/>
      </c>
      <c r="F281" s="9">
        <f>IF(A281="","",IFERROR(INDEX(Stock!$N:$N,MATCH(A281,Stock!$A:$A,0)),""))</f>
        <v/>
      </c>
      <c r="G281" s="12">
        <f>IF(A281="","",IFERROR(INDEX(Stock!$O:$O,MATCH(A281,Stock!$A:$A,0)),0))</f>
        <v/>
      </c>
      <c r="H281" s="9">
        <f>IF(OR(A281="",F281="",E281=""),"",F281*(1-G281)*E281)</f>
        <v/>
      </c>
    </row>
    <row r="282">
      <c r="C282" s="8" t="n"/>
      <c r="D282" s="9">
        <f>IF(A282="","",SUMIF($A:$A,A282,$C:$C))</f>
        <v/>
      </c>
      <c r="E282" s="12">
        <f>IF(OR(A282="",D282=0),"",C282/D282)</f>
        <v/>
      </c>
      <c r="F282" s="9">
        <f>IF(A282="","",IFERROR(INDEX(Stock!$N:$N,MATCH(A282,Stock!$A:$A,0)),""))</f>
        <v/>
      </c>
      <c r="G282" s="12">
        <f>IF(A282="","",IFERROR(INDEX(Stock!$O:$O,MATCH(A282,Stock!$A:$A,0)),0))</f>
        <v/>
      </c>
      <c r="H282" s="9">
        <f>IF(OR(A282="",F282="",E282=""),"",F282*(1-G282)*E282)</f>
        <v/>
      </c>
    </row>
    <row r="283">
      <c r="C283" s="8" t="n"/>
      <c r="D283" s="9">
        <f>IF(A283="","",SUMIF($A:$A,A283,$C:$C))</f>
        <v/>
      </c>
      <c r="E283" s="12">
        <f>IF(OR(A283="",D283=0),"",C283/D283)</f>
        <v/>
      </c>
      <c r="F283" s="9">
        <f>IF(A283="","",IFERROR(INDEX(Stock!$N:$N,MATCH(A283,Stock!$A:$A,0)),""))</f>
        <v/>
      </c>
      <c r="G283" s="12">
        <f>IF(A283="","",IFERROR(INDEX(Stock!$O:$O,MATCH(A283,Stock!$A:$A,0)),0))</f>
        <v/>
      </c>
      <c r="H283" s="9">
        <f>IF(OR(A283="",F283="",E283=""),"",F283*(1-G283)*E283)</f>
        <v/>
      </c>
    </row>
    <row r="284">
      <c r="C284" s="8" t="n"/>
      <c r="D284" s="9">
        <f>IF(A284="","",SUMIF($A:$A,A284,$C:$C))</f>
        <v/>
      </c>
      <c r="E284" s="12">
        <f>IF(OR(A284="",D284=0),"",C284/D284)</f>
        <v/>
      </c>
      <c r="F284" s="9">
        <f>IF(A284="","",IFERROR(INDEX(Stock!$N:$N,MATCH(A284,Stock!$A:$A,0)),""))</f>
        <v/>
      </c>
      <c r="G284" s="12">
        <f>IF(A284="","",IFERROR(INDEX(Stock!$O:$O,MATCH(A284,Stock!$A:$A,0)),0))</f>
        <v/>
      </c>
      <c r="H284" s="9">
        <f>IF(OR(A284="",F284="",E284=""),"",F284*(1-G284)*E284)</f>
        <v/>
      </c>
    </row>
    <row r="285">
      <c r="C285" s="8" t="n"/>
      <c r="D285" s="9">
        <f>IF(A285="","",SUMIF($A:$A,A285,$C:$C))</f>
        <v/>
      </c>
      <c r="E285" s="12">
        <f>IF(OR(A285="",D285=0),"",C285/D285)</f>
        <v/>
      </c>
      <c r="F285" s="9">
        <f>IF(A285="","",IFERROR(INDEX(Stock!$N:$N,MATCH(A285,Stock!$A:$A,0)),""))</f>
        <v/>
      </c>
      <c r="G285" s="12">
        <f>IF(A285="","",IFERROR(INDEX(Stock!$O:$O,MATCH(A285,Stock!$A:$A,0)),0))</f>
        <v/>
      </c>
      <c r="H285" s="9">
        <f>IF(OR(A285="",F285="",E285=""),"",F285*(1-G285)*E285)</f>
        <v/>
      </c>
    </row>
    <row r="286">
      <c r="C286" s="8" t="n"/>
      <c r="D286" s="9">
        <f>IF(A286="","",SUMIF($A:$A,A286,$C:$C))</f>
        <v/>
      </c>
      <c r="E286" s="12">
        <f>IF(OR(A286="",D286=0),"",C286/D286)</f>
        <v/>
      </c>
      <c r="F286" s="9">
        <f>IF(A286="","",IFERROR(INDEX(Stock!$N:$N,MATCH(A286,Stock!$A:$A,0)),""))</f>
        <v/>
      </c>
      <c r="G286" s="12">
        <f>IF(A286="","",IFERROR(INDEX(Stock!$O:$O,MATCH(A286,Stock!$A:$A,0)),0))</f>
        <v/>
      </c>
      <c r="H286" s="9">
        <f>IF(OR(A286="",F286="",E286=""),"",F286*(1-G286)*E286)</f>
        <v/>
      </c>
    </row>
    <row r="287">
      <c r="C287" s="8" t="n"/>
      <c r="D287" s="9">
        <f>IF(A287="","",SUMIF($A:$A,A287,$C:$C))</f>
        <v/>
      </c>
      <c r="E287" s="12">
        <f>IF(OR(A287="",D287=0),"",C287/D287)</f>
        <v/>
      </c>
      <c r="F287" s="9">
        <f>IF(A287="","",IFERROR(INDEX(Stock!$N:$N,MATCH(A287,Stock!$A:$A,0)),""))</f>
        <v/>
      </c>
      <c r="G287" s="12">
        <f>IF(A287="","",IFERROR(INDEX(Stock!$O:$O,MATCH(A287,Stock!$A:$A,0)),0))</f>
        <v/>
      </c>
      <c r="H287" s="9">
        <f>IF(OR(A287="",F287="",E287=""),"",F287*(1-G287)*E287)</f>
        <v/>
      </c>
    </row>
    <row r="288">
      <c r="C288" s="8" t="n"/>
      <c r="D288" s="9">
        <f>IF(A288="","",SUMIF($A:$A,A288,$C:$C))</f>
        <v/>
      </c>
      <c r="E288" s="12">
        <f>IF(OR(A288="",D288=0),"",C288/D288)</f>
        <v/>
      </c>
      <c r="F288" s="9">
        <f>IF(A288="","",IFERROR(INDEX(Stock!$N:$N,MATCH(A288,Stock!$A:$A,0)),""))</f>
        <v/>
      </c>
      <c r="G288" s="12">
        <f>IF(A288="","",IFERROR(INDEX(Stock!$O:$O,MATCH(A288,Stock!$A:$A,0)),0))</f>
        <v/>
      </c>
      <c r="H288" s="9">
        <f>IF(OR(A288="",F288="",E288=""),"",F288*(1-G288)*E288)</f>
        <v/>
      </c>
    </row>
    <row r="289">
      <c r="C289" s="8" t="n"/>
      <c r="D289" s="9">
        <f>IF(A289="","",SUMIF($A:$A,A289,$C:$C))</f>
        <v/>
      </c>
      <c r="E289" s="12">
        <f>IF(OR(A289="",D289=0),"",C289/D289)</f>
        <v/>
      </c>
      <c r="F289" s="9">
        <f>IF(A289="","",IFERROR(INDEX(Stock!$N:$N,MATCH(A289,Stock!$A:$A,0)),""))</f>
        <v/>
      </c>
      <c r="G289" s="12">
        <f>IF(A289="","",IFERROR(INDEX(Stock!$O:$O,MATCH(A289,Stock!$A:$A,0)),0))</f>
        <v/>
      </c>
      <c r="H289" s="9">
        <f>IF(OR(A289="",F289="",E289=""),"",F289*(1-G289)*E289)</f>
        <v/>
      </c>
    </row>
    <row r="290">
      <c r="C290" s="8" t="n"/>
      <c r="D290" s="9">
        <f>IF(A290="","",SUMIF($A:$A,A290,$C:$C))</f>
        <v/>
      </c>
      <c r="E290" s="12">
        <f>IF(OR(A290="",D290=0),"",C290/D290)</f>
        <v/>
      </c>
      <c r="F290" s="9">
        <f>IF(A290="","",IFERROR(INDEX(Stock!$N:$N,MATCH(A290,Stock!$A:$A,0)),""))</f>
        <v/>
      </c>
      <c r="G290" s="12">
        <f>IF(A290="","",IFERROR(INDEX(Stock!$O:$O,MATCH(A290,Stock!$A:$A,0)),0))</f>
        <v/>
      </c>
      <c r="H290" s="9">
        <f>IF(OR(A290="",F290="",E290=""),"",F290*(1-G290)*E290)</f>
        <v/>
      </c>
    </row>
    <row r="291">
      <c r="C291" s="8" t="n"/>
      <c r="D291" s="9">
        <f>IF(A291="","",SUMIF($A:$A,A291,$C:$C))</f>
        <v/>
      </c>
      <c r="E291" s="12">
        <f>IF(OR(A291="",D291=0),"",C291/D291)</f>
        <v/>
      </c>
      <c r="F291" s="9">
        <f>IF(A291="","",IFERROR(INDEX(Stock!$N:$N,MATCH(A291,Stock!$A:$A,0)),""))</f>
        <v/>
      </c>
      <c r="G291" s="12">
        <f>IF(A291="","",IFERROR(INDEX(Stock!$O:$O,MATCH(A291,Stock!$A:$A,0)),0))</f>
        <v/>
      </c>
      <c r="H291" s="9">
        <f>IF(OR(A291="",F291="",E291=""),"",F291*(1-G291)*E291)</f>
        <v/>
      </c>
    </row>
    <row r="292">
      <c r="C292" s="8" t="n"/>
      <c r="D292" s="9">
        <f>IF(A292="","",SUMIF($A:$A,A292,$C:$C))</f>
        <v/>
      </c>
      <c r="E292" s="12">
        <f>IF(OR(A292="",D292=0),"",C292/D292)</f>
        <v/>
      </c>
      <c r="F292" s="9">
        <f>IF(A292="","",IFERROR(INDEX(Stock!$N:$N,MATCH(A292,Stock!$A:$A,0)),""))</f>
        <v/>
      </c>
      <c r="G292" s="12">
        <f>IF(A292="","",IFERROR(INDEX(Stock!$O:$O,MATCH(A292,Stock!$A:$A,0)),0))</f>
        <v/>
      </c>
      <c r="H292" s="9">
        <f>IF(OR(A292="",F292="",E292=""),"",F292*(1-G292)*E292)</f>
        <v/>
      </c>
    </row>
    <row r="293">
      <c r="C293" s="8" t="n"/>
      <c r="D293" s="9">
        <f>IF(A293="","",SUMIF($A:$A,A293,$C:$C))</f>
        <v/>
      </c>
      <c r="E293" s="12">
        <f>IF(OR(A293="",D293=0),"",C293/D293)</f>
        <v/>
      </c>
      <c r="F293" s="9">
        <f>IF(A293="","",IFERROR(INDEX(Stock!$N:$N,MATCH(A293,Stock!$A:$A,0)),""))</f>
        <v/>
      </c>
      <c r="G293" s="12">
        <f>IF(A293="","",IFERROR(INDEX(Stock!$O:$O,MATCH(A293,Stock!$A:$A,0)),0))</f>
        <v/>
      </c>
      <c r="H293" s="9">
        <f>IF(OR(A293="",F293="",E293=""),"",F293*(1-G293)*E293)</f>
        <v/>
      </c>
    </row>
    <row r="294">
      <c r="C294" s="8" t="n"/>
      <c r="D294" s="9">
        <f>IF(A294="","",SUMIF($A:$A,A294,$C:$C))</f>
        <v/>
      </c>
      <c r="E294" s="12">
        <f>IF(OR(A294="",D294=0),"",C294/D294)</f>
        <v/>
      </c>
      <c r="F294" s="9">
        <f>IF(A294="","",IFERROR(INDEX(Stock!$N:$N,MATCH(A294,Stock!$A:$A,0)),""))</f>
        <v/>
      </c>
      <c r="G294" s="12">
        <f>IF(A294="","",IFERROR(INDEX(Stock!$O:$O,MATCH(A294,Stock!$A:$A,0)),0))</f>
        <v/>
      </c>
      <c r="H294" s="9">
        <f>IF(OR(A294="",F294="",E294=""),"",F294*(1-G294)*E294)</f>
        <v/>
      </c>
    </row>
    <row r="295">
      <c r="C295" s="8" t="n"/>
      <c r="D295" s="9">
        <f>IF(A295="","",SUMIF($A:$A,A295,$C:$C))</f>
        <v/>
      </c>
      <c r="E295" s="12">
        <f>IF(OR(A295="",D295=0),"",C295/D295)</f>
        <v/>
      </c>
      <c r="F295" s="9">
        <f>IF(A295="","",IFERROR(INDEX(Stock!$N:$N,MATCH(A295,Stock!$A:$A,0)),""))</f>
        <v/>
      </c>
      <c r="G295" s="12">
        <f>IF(A295="","",IFERROR(INDEX(Stock!$O:$O,MATCH(A295,Stock!$A:$A,0)),0))</f>
        <v/>
      </c>
      <c r="H295" s="9">
        <f>IF(OR(A295="",F295="",E295=""),"",F295*(1-G295)*E295)</f>
        <v/>
      </c>
    </row>
    <row r="296">
      <c r="C296" s="8" t="n"/>
      <c r="D296" s="9">
        <f>IF(A296="","",SUMIF($A:$A,A296,$C:$C))</f>
        <v/>
      </c>
      <c r="E296" s="12">
        <f>IF(OR(A296="",D296=0),"",C296/D296)</f>
        <v/>
      </c>
      <c r="F296" s="9">
        <f>IF(A296="","",IFERROR(INDEX(Stock!$N:$N,MATCH(A296,Stock!$A:$A,0)),""))</f>
        <v/>
      </c>
      <c r="G296" s="12">
        <f>IF(A296="","",IFERROR(INDEX(Stock!$O:$O,MATCH(A296,Stock!$A:$A,0)),0))</f>
        <v/>
      </c>
      <c r="H296" s="9">
        <f>IF(OR(A296="",F296="",E296=""),"",F296*(1-G296)*E296)</f>
        <v/>
      </c>
    </row>
    <row r="297">
      <c r="C297" s="8" t="n"/>
      <c r="D297" s="9">
        <f>IF(A297="","",SUMIF($A:$A,A297,$C:$C))</f>
        <v/>
      </c>
      <c r="E297" s="12">
        <f>IF(OR(A297="",D297=0),"",C297/D297)</f>
        <v/>
      </c>
      <c r="F297" s="9">
        <f>IF(A297="","",IFERROR(INDEX(Stock!$N:$N,MATCH(A297,Stock!$A:$A,0)),""))</f>
        <v/>
      </c>
      <c r="G297" s="12">
        <f>IF(A297="","",IFERROR(INDEX(Stock!$O:$O,MATCH(A297,Stock!$A:$A,0)),0))</f>
        <v/>
      </c>
      <c r="H297" s="9">
        <f>IF(OR(A297="",F297="",E297=""),"",F297*(1-G297)*E297)</f>
        <v/>
      </c>
    </row>
    <row r="298">
      <c r="C298" s="8" t="n"/>
      <c r="D298" s="9">
        <f>IF(A298="","",SUMIF($A:$A,A298,$C:$C))</f>
        <v/>
      </c>
      <c r="E298" s="12">
        <f>IF(OR(A298="",D298=0),"",C298/D298)</f>
        <v/>
      </c>
      <c r="F298" s="9">
        <f>IF(A298="","",IFERROR(INDEX(Stock!$N:$N,MATCH(A298,Stock!$A:$A,0)),""))</f>
        <v/>
      </c>
      <c r="G298" s="12">
        <f>IF(A298="","",IFERROR(INDEX(Stock!$O:$O,MATCH(A298,Stock!$A:$A,0)),0))</f>
        <v/>
      </c>
      <c r="H298" s="9">
        <f>IF(OR(A298="",F298="",E298=""),"",F298*(1-G298)*E298)</f>
        <v/>
      </c>
    </row>
    <row r="299">
      <c r="C299" s="8" t="n"/>
      <c r="D299" s="9">
        <f>IF(A299="","",SUMIF($A:$A,A299,$C:$C))</f>
        <v/>
      </c>
      <c r="E299" s="12">
        <f>IF(OR(A299="",D299=0),"",C299/D299)</f>
        <v/>
      </c>
      <c r="F299" s="9">
        <f>IF(A299="","",IFERROR(INDEX(Stock!$N:$N,MATCH(A299,Stock!$A:$A,0)),""))</f>
        <v/>
      </c>
      <c r="G299" s="12">
        <f>IF(A299="","",IFERROR(INDEX(Stock!$O:$O,MATCH(A299,Stock!$A:$A,0)),0))</f>
        <v/>
      </c>
      <c r="H299" s="9">
        <f>IF(OR(A299="",F299="",E299=""),"",F299*(1-G299)*E299)</f>
        <v/>
      </c>
    </row>
    <row r="300">
      <c r="C300" s="8" t="n"/>
      <c r="D300" s="9">
        <f>IF(A300="","",SUMIF($A:$A,A300,$C:$C))</f>
        <v/>
      </c>
      <c r="E300" s="12">
        <f>IF(OR(A300="",D300=0),"",C300/D300)</f>
        <v/>
      </c>
      <c r="F300" s="9">
        <f>IF(A300="","",IFERROR(INDEX(Stock!$N:$N,MATCH(A300,Stock!$A:$A,0)),""))</f>
        <v/>
      </c>
      <c r="G300" s="12">
        <f>IF(A300="","",IFERROR(INDEX(Stock!$O:$O,MATCH(A300,Stock!$A:$A,0)),0))</f>
        <v/>
      </c>
      <c r="H300" s="9">
        <f>IF(OR(A300="",F300="",E300=""),"",F300*(1-G300)*E300)</f>
        <v/>
      </c>
    </row>
    <row r="301">
      <c r="C301" s="8" t="n"/>
      <c r="D301" s="9">
        <f>IF(A301="","",SUMIF($A:$A,A301,$C:$C))</f>
        <v/>
      </c>
      <c r="E301" s="12">
        <f>IF(OR(A301="",D301=0),"",C301/D301)</f>
        <v/>
      </c>
      <c r="F301" s="9">
        <f>IF(A301="","",IFERROR(INDEX(Stock!$N:$N,MATCH(A301,Stock!$A:$A,0)),""))</f>
        <v/>
      </c>
      <c r="G301" s="12">
        <f>IF(A301="","",IFERROR(INDEX(Stock!$O:$O,MATCH(A301,Stock!$A:$A,0)),0))</f>
        <v/>
      </c>
      <c r="H301" s="9">
        <f>IF(OR(A301="",F301="",E301=""),"",F301*(1-G301)*E301)</f>
        <v/>
      </c>
    </row>
    <row r="302">
      <c r="C302" s="8" t="n"/>
      <c r="D302" s="9">
        <f>IF(A302="","",SUMIF($A:$A,A302,$C:$C))</f>
        <v/>
      </c>
      <c r="E302" s="12">
        <f>IF(OR(A302="",D302=0),"",C302/D302)</f>
        <v/>
      </c>
      <c r="F302" s="9">
        <f>IF(A302="","",IFERROR(INDEX(Stock!$N:$N,MATCH(A302,Stock!$A:$A,0)),""))</f>
        <v/>
      </c>
      <c r="G302" s="12">
        <f>IF(A302="","",IFERROR(INDEX(Stock!$O:$O,MATCH(A302,Stock!$A:$A,0)),0))</f>
        <v/>
      </c>
      <c r="H302" s="9">
        <f>IF(OR(A302="",F302="",E302=""),"",F302*(1-G302)*E302)</f>
        <v/>
      </c>
    </row>
    <row r="303">
      <c r="C303" s="8" t="n"/>
      <c r="D303" s="9">
        <f>IF(A303="","",SUMIF($A:$A,A303,$C:$C))</f>
        <v/>
      </c>
      <c r="E303" s="12">
        <f>IF(OR(A303="",D303=0),"",C303/D303)</f>
        <v/>
      </c>
      <c r="F303" s="9">
        <f>IF(A303="","",IFERROR(INDEX(Stock!$N:$N,MATCH(A303,Stock!$A:$A,0)),""))</f>
        <v/>
      </c>
      <c r="G303" s="12">
        <f>IF(A303="","",IFERROR(INDEX(Stock!$O:$O,MATCH(A303,Stock!$A:$A,0)),0))</f>
        <v/>
      </c>
      <c r="H303" s="9">
        <f>IF(OR(A303="",F303="",E303=""),"",F303*(1-G303)*E303)</f>
        <v/>
      </c>
    </row>
    <row r="304">
      <c r="C304" s="8" t="n"/>
      <c r="D304" s="9">
        <f>IF(A304="","",SUMIF($A:$A,A304,$C:$C))</f>
        <v/>
      </c>
      <c r="E304" s="12">
        <f>IF(OR(A304="",D304=0),"",C304/D304)</f>
        <v/>
      </c>
      <c r="F304" s="9">
        <f>IF(A304="","",IFERROR(INDEX(Stock!$N:$N,MATCH(A304,Stock!$A:$A,0)),""))</f>
        <v/>
      </c>
      <c r="G304" s="12">
        <f>IF(A304="","",IFERROR(INDEX(Stock!$O:$O,MATCH(A304,Stock!$A:$A,0)),0))</f>
        <v/>
      </c>
      <c r="H304" s="9">
        <f>IF(OR(A304="",F304="",E304=""),"",F304*(1-G304)*E304)</f>
        <v/>
      </c>
    </row>
    <row r="305">
      <c r="C305" s="8" t="n"/>
      <c r="D305" s="9">
        <f>IF(A305="","",SUMIF($A:$A,A305,$C:$C))</f>
        <v/>
      </c>
      <c r="E305" s="12">
        <f>IF(OR(A305="",D305=0),"",C305/D305)</f>
        <v/>
      </c>
      <c r="F305" s="9">
        <f>IF(A305="","",IFERROR(INDEX(Stock!$N:$N,MATCH(A305,Stock!$A:$A,0)),""))</f>
        <v/>
      </c>
      <c r="G305" s="12">
        <f>IF(A305="","",IFERROR(INDEX(Stock!$O:$O,MATCH(A305,Stock!$A:$A,0)),0))</f>
        <v/>
      </c>
      <c r="H305" s="9">
        <f>IF(OR(A305="",F305="",E305=""),"",F305*(1-G305)*E305)</f>
        <v/>
      </c>
    </row>
    <row r="306">
      <c r="C306" s="8" t="n"/>
      <c r="D306" s="9">
        <f>IF(A306="","",SUMIF($A:$A,A306,$C:$C))</f>
        <v/>
      </c>
      <c r="E306" s="12">
        <f>IF(OR(A306="",D306=0),"",C306/D306)</f>
        <v/>
      </c>
      <c r="F306" s="9">
        <f>IF(A306="","",IFERROR(INDEX(Stock!$N:$N,MATCH(A306,Stock!$A:$A,0)),""))</f>
        <v/>
      </c>
      <c r="G306" s="12">
        <f>IF(A306="","",IFERROR(INDEX(Stock!$O:$O,MATCH(A306,Stock!$A:$A,0)),0))</f>
        <v/>
      </c>
      <c r="H306" s="9">
        <f>IF(OR(A306="",F306="",E306=""),"",F306*(1-G306)*E306)</f>
        <v/>
      </c>
    </row>
    <row r="307">
      <c r="C307" s="8" t="n"/>
      <c r="D307" s="9">
        <f>IF(A307="","",SUMIF($A:$A,A307,$C:$C))</f>
        <v/>
      </c>
      <c r="E307" s="12">
        <f>IF(OR(A307="",D307=0),"",C307/D307)</f>
        <v/>
      </c>
      <c r="F307" s="9">
        <f>IF(A307="","",IFERROR(INDEX(Stock!$N:$N,MATCH(A307,Stock!$A:$A,0)),""))</f>
        <v/>
      </c>
      <c r="G307" s="12">
        <f>IF(A307="","",IFERROR(INDEX(Stock!$O:$O,MATCH(A307,Stock!$A:$A,0)),0))</f>
        <v/>
      </c>
      <c r="H307" s="9">
        <f>IF(OR(A307="",F307="",E307=""),"",F307*(1-G307)*E307)</f>
        <v/>
      </c>
    </row>
    <row r="308">
      <c r="C308" s="8" t="n"/>
      <c r="D308" s="9">
        <f>IF(A308="","",SUMIF($A:$A,A308,$C:$C))</f>
        <v/>
      </c>
      <c r="E308" s="12">
        <f>IF(OR(A308="",D308=0),"",C308/D308)</f>
        <v/>
      </c>
      <c r="F308" s="9">
        <f>IF(A308="","",IFERROR(INDEX(Stock!$N:$N,MATCH(A308,Stock!$A:$A,0)),""))</f>
        <v/>
      </c>
      <c r="G308" s="12">
        <f>IF(A308="","",IFERROR(INDEX(Stock!$O:$O,MATCH(A308,Stock!$A:$A,0)),0))</f>
        <v/>
      </c>
      <c r="H308" s="9">
        <f>IF(OR(A308="",F308="",E308=""),"",F308*(1-G308)*E308)</f>
        <v/>
      </c>
    </row>
    <row r="309">
      <c r="C309" s="8" t="n"/>
      <c r="D309" s="9">
        <f>IF(A309="","",SUMIF($A:$A,A309,$C:$C))</f>
        <v/>
      </c>
      <c r="E309" s="12">
        <f>IF(OR(A309="",D309=0),"",C309/D309)</f>
        <v/>
      </c>
      <c r="F309" s="9">
        <f>IF(A309="","",IFERROR(INDEX(Stock!$N:$N,MATCH(A309,Stock!$A:$A,0)),""))</f>
        <v/>
      </c>
      <c r="G309" s="12">
        <f>IF(A309="","",IFERROR(INDEX(Stock!$O:$O,MATCH(A309,Stock!$A:$A,0)),0))</f>
        <v/>
      </c>
      <c r="H309" s="9">
        <f>IF(OR(A309="",F309="",E309=""),"",F309*(1-G309)*E309)</f>
        <v/>
      </c>
    </row>
    <row r="310">
      <c r="C310" s="8" t="n"/>
      <c r="D310" s="9">
        <f>IF(A310="","",SUMIF($A:$A,A310,$C:$C))</f>
        <v/>
      </c>
      <c r="E310" s="12">
        <f>IF(OR(A310="",D310=0),"",C310/D310)</f>
        <v/>
      </c>
      <c r="F310" s="9">
        <f>IF(A310="","",IFERROR(INDEX(Stock!$N:$N,MATCH(A310,Stock!$A:$A,0)),""))</f>
        <v/>
      </c>
      <c r="G310" s="12">
        <f>IF(A310="","",IFERROR(INDEX(Stock!$O:$O,MATCH(A310,Stock!$A:$A,0)),0))</f>
        <v/>
      </c>
      <c r="H310" s="9">
        <f>IF(OR(A310="",F310="",E310=""),"",F310*(1-G310)*E310)</f>
        <v/>
      </c>
    </row>
    <row r="311">
      <c r="C311" s="8" t="n"/>
      <c r="D311" s="9">
        <f>IF(A311="","",SUMIF($A:$A,A311,$C:$C))</f>
        <v/>
      </c>
      <c r="E311" s="12">
        <f>IF(OR(A311="",D311=0),"",C311/D311)</f>
        <v/>
      </c>
      <c r="F311" s="9">
        <f>IF(A311="","",IFERROR(INDEX(Stock!$N:$N,MATCH(A311,Stock!$A:$A,0)),""))</f>
        <v/>
      </c>
      <c r="G311" s="12">
        <f>IF(A311="","",IFERROR(INDEX(Stock!$O:$O,MATCH(A311,Stock!$A:$A,0)),0))</f>
        <v/>
      </c>
      <c r="H311" s="9">
        <f>IF(OR(A311="",F311="",E311=""),"",F311*(1-G311)*E311)</f>
        <v/>
      </c>
    </row>
    <row r="312">
      <c r="C312" s="8" t="n"/>
      <c r="D312" s="9">
        <f>IF(A312="","",SUMIF($A:$A,A312,$C:$C))</f>
        <v/>
      </c>
      <c r="E312" s="12">
        <f>IF(OR(A312="",D312=0),"",C312/D312)</f>
        <v/>
      </c>
      <c r="F312" s="9">
        <f>IF(A312="","",IFERROR(INDEX(Stock!$N:$N,MATCH(A312,Stock!$A:$A,0)),""))</f>
        <v/>
      </c>
      <c r="G312" s="12">
        <f>IF(A312="","",IFERROR(INDEX(Stock!$O:$O,MATCH(A312,Stock!$A:$A,0)),0))</f>
        <v/>
      </c>
      <c r="H312" s="9">
        <f>IF(OR(A312="",F312="",E312=""),"",F312*(1-G312)*E312)</f>
        <v/>
      </c>
    </row>
    <row r="313">
      <c r="C313" s="8" t="n"/>
      <c r="D313" s="9">
        <f>IF(A313="","",SUMIF($A:$A,A313,$C:$C))</f>
        <v/>
      </c>
      <c r="E313" s="12">
        <f>IF(OR(A313="",D313=0),"",C313/D313)</f>
        <v/>
      </c>
      <c r="F313" s="9">
        <f>IF(A313="","",IFERROR(INDEX(Stock!$N:$N,MATCH(A313,Stock!$A:$A,0)),""))</f>
        <v/>
      </c>
      <c r="G313" s="12">
        <f>IF(A313="","",IFERROR(INDEX(Stock!$O:$O,MATCH(A313,Stock!$A:$A,0)),0))</f>
        <v/>
      </c>
      <c r="H313" s="9">
        <f>IF(OR(A313="",F313="",E313=""),"",F313*(1-G313)*E313)</f>
        <v/>
      </c>
    </row>
    <row r="314">
      <c r="C314" s="8" t="n"/>
      <c r="D314" s="9">
        <f>IF(A314="","",SUMIF($A:$A,A314,$C:$C))</f>
        <v/>
      </c>
      <c r="E314" s="12">
        <f>IF(OR(A314="",D314=0),"",C314/D314)</f>
        <v/>
      </c>
      <c r="F314" s="9">
        <f>IF(A314="","",IFERROR(INDEX(Stock!$N:$N,MATCH(A314,Stock!$A:$A,0)),""))</f>
        <v/>
      </c>
      <c r="G314" s="12">
        <f>IF(A314="","",IFERROR(INDEX(Stock!$O:$O,MATCH(A314,Stock!$A:$A,0)),0))</f>
        <v/>
      </c>
      <c r="H314" s="9">
        <f>IF(OR(A314="",F314="",E314=""),"",F314*(1-G314)*E314)</f>
        <v/>
      </c>
    </row>
    <row r="315">
      <c r="C315" s="8" t="n"/>
      <c r="D315" s="9">
        <f>IF(A315="","",SUMIF($A:$A,A315,$C:$C))</f>
        <v/>
      </c>
      <c r="E315" s="12">
        <f>IF(OR(A315="",D315=0),"",C315/D315)</f>
        <v/>
      </c>
      <c r="F315" s="9">
        <f>IF(A315="","",IFERROR(INDEX(Stock!$N:$N,MATCH(A315,Stock!$A:$A,0)),""))</f>
        <v/>
      </c>
      <c r="G315" s="12">
        <f>IF(A315="","",IFERROR(INDEX(Stock!$O:$O,MATCH(A315,Stock!$A:$A,0)),0))</f>
        <v/>
      </c>
      <c r="H315" s="9">
        <f>IF(OR(A315="",F315="",E315=""),"",F315*(1-G315)*E315)</f>
        <v/>
      </c>
    </row>
    <row r="316">
      <c r="C316" s="8" t="n"/>
      <c r="D316" s="9">
        <f>IF(A316="","",SUMIF($A:$A,A316,$C:$C))</f>
        <v/>
      </c>
      <c r="E316" s="12">
        <f>IF(OR(A316="",D316=0),"",C316/D316)</f>
        <v/>
      </c>
      <c r="F316" s="9">
        <f>IF(A316="","",IFERROR(INDEX(Stock!$N:$N,MATCH(A316,Stock!$A:$A,0)),""))</f>
        <v/>
      </c>
      <c r="G316" s="12">
        <f>IF(A316="","",IFERROR(INDEX(Stock!$O:$O,MATCH(A316,Stock!$A:$A,0)),0))</f>
        <v/>
      </c>
      <c r="H316" s="9">
        <f>IF(OR(A316="",F316="",E316=""),"",F316*(1-G316)*E316)</f>
        <v/>
      </c>
    </row>
    <row r="317">
      <c r="C317" s="8" t="n"/>
      <c r="D317" s="9">
        <f>IF(A317="","",SUMIF($A:$A,A317,$C:$C))</f>
        <v/>
      </c>
      <c r="E317" s="12">
        <f>IF(OR(A317="",D317=0),"",C317/D317)</f>
        <v/>
      </c>
      <c r="F317" s="9">
        <f>IF(A317="","",IFERROR(INDEX(Stock!$N:$N,MATCH(A317,Stock!$A:$A,0)),""))</f>
        <v/>
      </c>
      <c r="G317" s="12">
        <f>IF(A317="","",IFERROR(INDEX(Stock!$O:$O,MATCH(A317,Stock!$A:$A,0)),0))</f>
        <v/>
      </c>
      <c r="H317" s="9">
        <f>IF(OR(A317="",F317="",E317=""),"",F317*(1-G317)*E317)</f>
        <v/>
      </c>
    </row>
    <row r="318">
      <c r="C318" s="8" t="n"/>
      <c r="D318" s="9">
        <f>IF(A318="","",SUMIF($A:$A,A318,$C:$C))</f>
        <v/>
      </c>
      <c r="E318" s="12">
        <f>IF(OR(A318="",D318=0),"",C318/D318)</f>
        <v/>
      </c>
      <c r="F318" s="9">
        <f>IF(A318="","",IFERROR(INDEX(Stock!$N:$N,MATCH(A318,Stock!$A:$A,0)),""))</f>
        <v/>
      </c>
      <c r="G318" s="12">
        <f>IF(A318="","",IFERROR(INDEX(Stock!$O:$O,MATCH(A318,Stock!$A:$A,0)),0))</f>
        <v/>
      </c>
      <c r="H318" s="9">
        <f>IF(OR(A318="",F318="",E318=""),"",F318*(1-G318)*E318)</f>
        <v/>
      </c>
    </row>
    <row r="319">
      <c r="C319" s="8" t="n"/>
      <c r="D319" s="9">
        <f>IF(A319="","",SUMIF($A:$A,A319,$C:$C))</f>
        <v/>
      </c>
      <c r="E319" s="12">
        <f>IF(OR(A319="",D319=0),"",C319/D319)</f>
        <v/>
      </c>
      <c r="F319" s="9">
        <f>IF(A319="","",IFERROR(INDEX(Stock!$N:$N,MATCH(A319,Stock!$A:$A,0)),""))</f>
        <v/>
      </c>
      <c r="G319" s="12">
        <f>IF(A319="","",IFERROR(INDEX(Stock!$O:$O,MATCH(A319,Stock!$A:$A,0)),0))</f>
        <v/>
      </c>
      <c r="H319" s="9">
        <f>IF(OR(A319="",F319="",E319=""),"",F319*(1-G319)*E319)</f>
        <v/>
      </c>
    </row>
    <row r="320">
      <c r="C320" s="8" t="n"/>
      <c r="D320" s="9">
        <f>IF(A320="","",SUMIF($A:$A,A320,$C:$C))</f>
        <v/>
      </c>
      <c r="E320" s="12">
        <f>IF(OR(A320="",D320=0),"",C320/D320)</f>
        <v/>
      </c>
      <c r="F320" s="9">
        <f>IF(A320="","",IFERROR(INDEX(Stock!$N:$N,MATCH(A320,Stock!$A:$A,0)),""))</f>
        <v/>
      </c>
      <c r="G320" s="12">
        <f>IF(A320="","",IFERROR(INDEX(Stock!$O:$O,MATCH(A320,Stock!$A:$A,0)),0))</f>
        <v/>
      </c>
      <c r="H320" s="9">
        <f>IF(OR(A320="",F320="",E320=""),"",F320*(1-G320)*E320)</f>
        <v/>
      </c>
    </row>
    <row r="321">
      <c r="C321" s="8" t="n"/>
      <c r="D321" s="9">
        <f>IF(A321="","",SUMIF($A:$A,A321,$C:$C))</f>
        <v/>
      </c>
      <c r="E321" s="12">
        <f>IF(OR(A321="",D321=0),"",C321/D321)</f>
        <v/>
      </c>
      <c r="F321" s="9">
        <f>IF(A321="","",IFERROR(INDEX(Stock!$N:$N,MATCH(A321,Stock!$A:$A,0)),""))</f>
        <v/>
      </c>
      <c r="G321" s="12">
        <f>IF(A321="","",IFERROR(INDEX(Stock!$O:$O,MATCH(A321,Stock!$A:$A,0)),0))</f>
        <v/>
      </c>
      <c r="H321" s="9">
        <f>IF(OR(A321="",F321="",E321=""),"",F321*(1-G321)*E321)</f>
        <v/>
      </c>
    </row>
    <row r="322">
      <c r="C322" s="8" t="n"/>
      <c r="D322" s="9">
        <f>IF(A322="","",SUMIF($A:$A,A322,$C:$C))</f>
        <v/>
      </c>
      <c r="E322" s="12">
        <f>IF(OR(A322="",D322=0),"",C322/D322)</f>
        <v/>
      </c>
      <c r="F322" s="9">
        <f>IF(A322="","",IFERROR(INDEX(Stock!$N:$N,MATCH(A322,Stock!$A:$A,0)),""))</f>
        <v/>
      </c>
      <c r="G322" s="12">
        <f>IF(A322="","",IFERROR(INDEX(Stock!$O:$O,MATCH(A322,Stock!$A:$A,0)),0))</f>
        <v/>
      </c>
      <c r="H322" s="9">
        <f>IF(OR(A322="",F322="",E322=""),"",F322*(1-G322)*E322)</f>
        <v/>
      </c>
    </row>
    <row r="323">
      <c r="C323" s="8" t="n"/>
      <c r="D323" s="9">
        <f>IF(A323="","",SUMIF($A:$A,A323,$C:$C))</f>
        <v/>
      </c>
      <c r="E323" s="12">
        <f>IF(OR(A323="",D323=0),"",C323/D323)</f>
        <v/>
      </c>
      <c r="F323" s="9">
        <f>IF(A323="","",IFERROR(INDEX(Stock!$N:$N,MATCH(A323,Stock!$A:$A,0)),""))</f>
        <v/>
      </c>
      <c r="G323" s="12">
        <f>IF(A323="","",IFERROR(INDEX(Stock!$O:$O,MATCH(A323,Stock!$A:$A,0)),0))</f>
        <v/>
      </c>
      <c r="H323" s="9">
        <f>IF(OR(A323="",F323="",E323=""),"",F323*(1-G323)*E323)</f>
        <v/>
      </c>
    </row>
    <row r="324">
      <c r="C324" s="8" t="n"/>
      <c r="D324" s="9">
        <f>IF(A324="","",SUMIF($A:$A,A324,$C:$C))</f>
        <v/>
      </c>
      <c r="E324" s="12">
        <f>IF(OR(A324="",D324=0),"",C324/D324)</f>
        <v/>
      </c>
      <c r="F324" s="9">
        <f>IF(A324="","",IFERROR(INDEX(Stock!$N:$N,MATCH(A324,Stock!$A:$A,0)),""))</f>
        <v/>
      </c>
      <c r="G324" s="12">
        <f>IF(A324="","",IFERROR(INDEX(Stock!$O:$O,MATCH(A324,Stock!$A:$A,0)),0))</f>
        <v/>
      </c>
      <c r="H324" s="9">
        <f>IF(OR(A324="",F324="",E324=""),"",F324*(1-G324)*E324)</f>
        <v/>
      </c>
    </row>
    <row r="325">
      <c r="C325" s="8" t="n"/>
      <c r="D325" s="9">
        <f>IF(A325="","",SUMIF($A:$A,A325,$C:$C))</f>
        <v/>
      </c>
      <c r="E325" s="12">
        <f>IF(OR(A325="",D325=0),"",C325/D325)</f>
        <v/>
      </c>
      <c r="F325" s="9">
        <f>IF(A325="","",IFERROR(INDEX(Stock!$N:$N,MATCH(A325,Stock!$A:$A,0)),""))</f>
        <v/>
      </c>
      <c r="G325" s="12">
        <f>IF(A325="","",IFERROR(INDEX(Stock!$O:$O,MATCH(A325,Stock!$A:$A,0)),0))</f>
        <v/>
      </c>
      <c r="H325" s="9">
        <f>IF(OR(A325="",F325="",E325=""),"",F325*(1-G325)*E325)</f>
        <v/>
      </c>
    </row>
    <row r="326">
      <c r="C326" s="8" t="n"/>
      <c r="D326" s="9">
        <f>IF(A326="","",SUMIF($A:$A,A326,$C:$C))</f>
        <v/>
      </c>
      <c r="E326" s="12">
        <f>IF(OR(A326="",D326=0),"",C326/D326)</f>
        <v/>
      </c>
      <c r="F326" s="9">
        <f>IF(A326="","",IFERROR(INDEX(Stock!$N:$N,MATCH(A326,Stock!$A:$A,0)),""))</f>
        <v/>
      </c>
      <c r="G326" s="12">
        <f>IF(A326="","",IFERROR(INDEX(Stock!$O:$O,MATCH(A326,Stock!$A:$A,0)),0))</f>
        <v/>
      </c>
      <c r="H326" s="9">
        <f>IF(OR(A326="",F326="",E326=""),"",F326*(1-G326)*E326)</f>
        <v/>
      </c>
    </row>
    <row r="327">
      <c r="C327" s="8" t="n"/>
      <c r="D327" s="9">
        <f>IF(A327="","",SUMIF($A:$A,A327,$C:$C))</f>
        <v/>
      </c>
      <c r="E327" s="12">
        <f>IF(OR(A327="",D327=0),"",C327/D327)</f>
        <v/>
      </c>
      <c r="F327" s="9">
        <f>IF(A327="","",IFERROR(INDEX(Stock!$N:$N,MATCH(A327,Stock!$A:$A,0)),""))</f>
        <v/>
      </c>
      <c r="G327" s="12">
        <f>IF(A327="","",IFERROR(INDEX(Stock!$O:$O,MATCH(A327,Stock!$A:$A,0)),0))</f>
        <v/>
      </c>
      <c r="H327" s="9">
        <f>IF(OR(A327="",F327="",E327=""),"",F327*(1-G327)*E327)</f>
        <v/>
      </c>
    </row>
    <row r="328">
      <c r="C328" s="8" t="n"/>
      <c r="D328" s="9">
        <f>IF(A328="","",SUMIF($A:$A,A328,$C:$C))</f>
        <v/>
      </c>
      <c r="E328" s="12">
        <f>IF(OR(A328="",D328=0),"",C328/D328)</f>
        <v/>
      </c>
      <c r="F328" s="9">
        <f>IF(A328="","",IFERROR(INDEX(Stock!$N:$N,MATCH(A328,Stock!$A:$A,0)),""))</f>
        <v/>
      </c>
      <c r="G328" s="12">
        <f>IF(A328="","",IFERROR(INDEX(Stock!$O:$O,MATCH(A328,Stock!$A:$A,0)),0))</f>
        <v/>
      </c>
      <c r="H328" s="9">
        <f>IF(OR(A328="",F328="",E328=""),"",F328*(1-G328)*E328)</f>
        <v/>
      </c>
    </row>
    <row r="329">
      <c r="C329" s="8" t="n"/>
      <c r="D329" s="9">
        <f>IF(A329="","",SUMIF($A:$A,A329,$C:$C))</f>
        <v/>
      </c>
      <c r="E329" s="12">
        <f>IF(OR(A329="",D329=0),"",C329/D329)</f>
        <v/>
      </c>
      <c r="F329" s="9">
        <f>IF(A329="","",IFERROR(INDEX(Stock!$N:$N,MATCH(A329,Stock!$A:$A,0)),""))</f>
        <v/>
      </c>
      <c r="G329" s="12">
        <f>IF(A329="","",IFERROR(INDEX(Stock!$O:$O,MATCH(A329,Stock!$A:$A,0)),0))</f>
        <v/>
      </c>
      <c r="H329" s="9">
        <f>IF(OR(A329="",F329="",E329=""),"",F329*(1-G329)*E329)</f>
        <v/>
      </c>
    </row>
    <row r="330">
      <c r="C330" s="8" t="n"/>
      <c r="D330" s="9">
        <f>IF(A330="","",SUMIF($A:$A,A330,$C:$C))</f>
        <v/>
      </c>
      <c r="E330" s="12">
        <f>IF(OR(A330="",D330=0),"",C330/D330)</f>
        <v/>
      </c>
      <c r="F330" s="9">
        <f>IF(A330="","",IFERROR(INDEX(Stock!$N:$N,MATCH(A330,Stock!$A:$A,0)),""))</f>
        <v/>
      </c>
      <c r="G330" s="12">
        <f>IF(A330="","",IFERROR(INDEX(Stock!$O:$O,MATCH(A330,Stock!$A:$A,0)),0))</f>
        <v/>
      </c>
      <c r="H330" s="9">
        <f>IF(OR(A330="",F330="",E330=""),"",F330*(1-G330)*E330)</f>
        <v/>
      </c>
    </row>
    <row r="331">
      <c r="C331" s="8" t="n"/>
      <c r="D331" s="9">
        <f>IF(A331="","",SUMIF($A:$A,A331,$C:$C))</f>
        <v/>
      </c>
      <c r="E331" s="12">
        <f>IF(OR(A331="",D331=0),"",C331/D331)</f>
        <v/>
      </c>
      <c r="F331" s="9">
        <f>IF(A331="","",IFERROR(INDEX(Stock!$N:$N,MATCH(A331,Stock!$A:$A,0)),""))</f>
        <v/>
      </c>
      <c r="G331" s="12">
        <f>IF(A331="","",IFERROR(INDEX(Stock!$O:$O,MATCH(A331,Stock!$A:$A,0)),0))</f>
        <v/>
      </c>
      <c r="H331" s="9">
        <f>IF(OR(A331="",F331="",E331=""),"",F331*(1-G331)*E331)</f>
        <v/>
      </c>
    </row>
    <row r="332">
      <c r="C332" s="8" t="n"/>
      <c r="D332" s="9">
        <f>IF(A332="","",SUMIF($A:$A,A332,$C:$C))</f>
        <v/>
      </c>
      <c r="E332" s="12">
        <f>IF(OR(A332="",D332=0),"",C332/D332)</f>
        <v/>
      </c>
      <c r="F332" s="9">
        <f>IF(A332="","",IFERROR(INDEX(Stock!$N:$N,MATCH(A332,Stock!$A:$A,0)),""))</f>
        <v/>
      </c>
      <c r="G332" s="12">
        <f>IF(A332="","",IFERROR(INDEX(Stock!$O:$O,MATCH(A332,Stock!$A:$A,0)),0))</f>
        <v/>
      </c>
      <c r="H332" s="9">
        <f>IF(OR(A332="",F332="",E332=""),"",F332*(1-G332)*E332)</f>
        <v/>
      </c>
    </row>
    <row r="333">
      <c r="C333" s="8" t="n"/>
      <c r="D333" s="9">
        <f>IF(A333="","",SUMIF($A:$A,A333,$C:$C))</f>
        <v/>
      </c>
      <c r="E333" s="12">
        <f>IF(OR(A333="",D333=0),"",C333/D333)</f>
        <v/>
      </c>
      <c r="F333" s="9">
        <f>IF(A333="","",IFERROR(INDEX(Stock!$N:$N,MATCH(A333,Stock!$A:$A,0)),""))</f>
        <v/>
      </c>
      <c r="G333" s="12">
        <f>IF(A333="","",IFERROR(INDEX(Stock!$O:$O,MATCH(A333,Stock!$A:$A,0)),0))</f>
        <v/>
      </c>
      <c r="H333" s="9">
        <f>IF(OR(A333="",F333="",E333=""),"",F333*(1-G333)*E333)</f>
        <v/>
      </c>
    </row>
    <row r="334">
      <c r="C334" s="8" t="n"/>
      <c r="D334" s="9">
        <f>IF(A334="","",SUMIF($A:$A,A334,$C:$C))</f>
        <v/>
      </c>
      <c r="E334" s="12">
        <f>IF(OR(A334="",D334=0),"",C334/D334)</f>
        <v/>
      </c>
      <c r="F334" s="9">
        <f>IF(A334="","",IFERROR(INDEX(Stock!$N:$N,MATCH(A334,Stock!$A:$A,0)),""))</f>
        <v/>
      </c>
      <c r="G334" s="12">
        <f>IF(A334="","",IFERROR(INDEX(Stock!$O:$O,MATCH(A334,Stock!$A:$A,0)),0))</f>
        <v/>
      </c>
      <c r="H334" s="9">
        <f>IF(OR(A334="",F334="",E334=""),"",F334*(1-G334)*E334)</f>
        <v/>
      </c>
    </row>
    <row r="335">
      <c r="C335" s="8" t="n"/>
      <c r="D335" s="9">
        <f>IF(A335="","",SUMIF($A:$A,A335,$C:$C))</f>
        <v/>
      </c>
      <c r="E335" s="12">
        <f>IF(OR(A335="",D335=0),"",C335/D335)</f>
        <v/>
      </c>
      <c r="F335" s="9">
        <f>IF(A335="","",IFERROR(INDEX(Stock!$N:$N,MATCH(A335,Stock!$A:$A,0)),""))</f>
        <v/>
      </c>
      <c r="G335" s="12">
        <f>IF(A335="","",IFERROR(INDEX(Stock!$O:$O,MATCH(A335,Stock!$A:$A,0)),0))</f>
        <v/>
      </c>
      <c r="H335" s="9">
        <f>IF(OR(A335="",F335="",E335=""),"",F335*(1-G335)*E335)</f>
        <v/>
      </c>
    </row>
    <row r="336">
      <c r="C336" s="8" t="n"/>
      <c r="D336" s="9">
        <f>IF(A336="","",SUMIF($A:$A,A336,$C:$C))</f>
        <v/>
      </c>
      <c r="E336" s="12">
        <f>IF(OR(A336="",D336=0),"",C336/D336)</f>
        <v/>
      </c>
      <c r="F336" s="9">
        <f>IF(A336="","",IFERROR(INDEX(Stock!$N:$N,MATCH(A336,Stock!$A:$A,0)),""))</f>
        <v/>
      </c>
      <c r="G336" s="12">
        <f>IF(A336="","",IFERROR(INDEX(Stock!$O:$O,MATCH(A336,Stock!$A:$A,0)),0))</f>
        <v/>
      </c>
      <c r="H336" s="9">
        <f>IF(OR(A336="",F336="",E336=""),"",F336*(1-G336)*E336)</f>
        <v/>
      </c>
    </row>
    <row r="337">
      <c r="C337" s="8" t="n"/>
      <c r="D337" s="9">
        <f>IF(A337="","",SUMIF($A:$A,A337,$C:$C))</f>
        <v/>
      </c>
      <c r="E337" s="12">
        <f>IF(OR(A337="",D337=0),"",C337/D337)</f>
        <v/>
      </c>
      <c r="F337" s="9">
        <f>IF(A337="","",IFERROR(INDEX(Stock!$N:$N,MATCH(A337,Stock!$A:$A,0)),""))</f>
        <v/>
      </c>
      <c r="G337" s="12">
        <f>IF(A337="","",IFERROR(INDEX(Stock!$O:$O,MATCH(A337,Stock!$A:$A,0)),0))</f>
        <v/>
      </c>
      <c r="H337" s="9">
        <f>IF(OR(A337="",F337="",E337=""),"",F337*(1-G337)*E337)</f>
        <v/>
      </c>
    </row>
    <row r="338">
      <c r="C338" s="8" t="n"/>
      <c r="D338" s="9">
        <f>IF(A338="","",SUMIF($A:$A,A338,$C:$C))</f>
        <v/>
      </c>
      <c r="E338" s="12">
        <f>IF(OR(A338="",D338=0),"",C338/D338)</f>
        <v/>
      </c>
      <c r="F338" s="9">
        <f>IF(A338="","",IFERROR(INDEX(Stock!$N:$N,MATCH(A338,Stock!$A:$A,0)),""))</f>
        <v/>
      </c>
      <c r="G338" s="12">
        <f>IF(A338="","",IFERROR(INDEX(Stock!$O:$O,MATCH(A338,Stock!$A:$A,0)),0))</f>
        <v/>
      </c>
      <c r="H338" s="9">
        <f>IF(OR(A338="",F338="",E338=""),"",F338*(1-G338)*E338)</f>
        <v/>
      </c>
    </row>
    <row r="339">
      <c r="C339" s="8" t="n"/>
      <c r="D339" s="9">
        <f>IF(A339="","",SUMIF($A:$A,A339,$C:$C))</f>
        <v/>
      </c>
      <c r="E339" s="12">
        <f>IF(OR(A339="",D339=0),"",C339/D339)</f>
        <v/>
      </c>
      <c r="F339" s="9">
        <f>IF(A339="","",IFERROR(INDEX(Stock!$N:$N,MATCH(A339,Stock!$A:$A,0)),""))</f>
        <v/>
      </c>
      <c r="G339" s="12">
        <f>IF(A339="","",IFERROR(INDEX(Stock!$O:$O,MATCH(A339,Stock!$A:$A,0)),0))</f>
        <v/>
      </c>
      <c r="H339" s="9">
        <f>IF(OR(A339="",F339="",E339=""),"",F339*(1-G339)*E339)</f>
        <v/>
      </c>
    </row>
    <row r="340">
      <c r="C340" s="8" t="n"/>
      <c r="D340" s="9">
        <f>IF(A340="","",SUMIF($A:$A,A340,$C:$C))</f>
        <v/>
      </c>
      <c r="E340" s="12">
        <f>IF(OR(A340="",D340=0),"",C340/D340)</f>
        <v/>
      </c>
      <c r="F340" s="9">
        <f>IF(A340="","",IFERROR(INDEX(Stock!$N:$N,MATCH(A340,Stock!$A:$A,0)),""))</f>
        <v/>
      </c>
      <c r="G340" s="12">
        <f>IF(A340="","",IFERROR(INDEX(Stock!$O:$O,MATCH(A340,Stock!$A:$A,0)),0))</f>
        <v/>
      </c>
      <c r="H340" s="9">
        <f>IF(OR(A340="",F340="",E340=""),"",F340*(1-G340)*E340)</f>
        <v/>
      </c>
    </row>
    <row r="341">
      <c r="C341" s="8" t="n"/>
      <c r="D341" s="9">
        <f>IF(A341="","",SUMIF($A:$A,A341,$C:$C))</f>
        <v/>
      </c>
      <c r="E341" s="12">
        <f>IF(OR(A341="",D341=0),"",C341/D341)</f>
        <v/>
      </c>
      <c r="F341" s="9">
        <f>IF(A341="","",IFERROR(INDEX(Stock!$N:$N,MATCH(A341,Stock!$A:$A,0)),""))</f>
        <v/>
      </c>
      <c r="G341" s="12">
        <f>IF(A341="","",IFERROR(INDEX(Stock!$O:$O,MATCH(A341,Stock!$A:$A,0)),0))</f>
        <v/>
      </c>
      <c r="H341" s="9">
        <f>IF(OR(A341="",F341="",E341=""),"",F341*(1-G341)*E341)</f>
        <v/>
      </c>
    </row>
    <row r="342">
      <c r="C342" s="8" t="n"/>
      <c r="D342" s="9">
        <f>IF(A342="","",SUMIF($A:$A,A342,$C:$C))</f>
        <v/>
      </c>
      <c r="E342" s="12">
        <f>IF(OR(A342="",D342=0),"",C342/D342)</f>
        <v/>
      </c>
      <c r="F342" s="9">
        <f>IF(A342="","",IFERROR(INDEX(Stock!$N:$N,MATCH(A342,Stock!$A:$A,0)),""))</f>
        <v/>
      </c>
      <c r="G342" s="12">
        <f>IF(A342="","",IFERROR(INDEX(Stock!$O:$O,MATCH(A342,Stock!$A:$A,0)),0))</f>
        <v/>
      </c>
      <c r="H342" s="9">
        <f>IF(OR(A342="",F342="",E342=""),"",F342*(1-G342)*E342)</f>
        <v/>
      </c>
    </row>
    <row r="343">
      <c r="C343" s="8" t="n"/>
      <c r="D343" s="9">
        <f>IF(A343="","",SUMIF($A:$A,A343,$C:$C))</f>
        <v/>
      </c>
      <c r="E343" s="12">
        <f>IF(OR(A343="",D343=0),"",C343/D343)</f>
        <v/>
      </c>
      <c r="F343" s="9">
        <f>IF(A343="","",IFERROR(INDEX(Stock!$N:$N,MATCH(A343,Stock!$A:$A,0)),""))</f>
        <v/>
      </c>
      <c r="G343" s="12">
        <f>IF(A343="","",IFERROR(INDEX(Stock!$O:$O,MATCH(A343,Stock!$A:$A,0)),0))</f>
        <v/>
      </c>
      <c r="H343" s="9">
        <f>IF(OR(A343="",F343="",E343=""),"",F343*(1-G343)*E343)</f>
        <v/>
      </c>
    </row>
    <row r="344">
      <c r="C344" s="8" t="n"/>
      <c r="D344" s="9">
        <f>IF(A344="","",SUMIF($A:$A,A344,$C:$C))</f>
        <v/>
      </c>
      <c r="E344" s="12">
        <f>IF(OR(A344="",D344=0),"",C344/D344)</f>
        <v/>
      </c>
      <c r="F344" s="9">
        <f>IF(A344="","",IFERROR(INDEX(Stock!$N:$N,MATCH(A344,Stock!$A:$A,0)),""))</f>
        <v/>
      </c>
      <c r="G344" s="12">
        <f>IF(A344="","",IFERROR(INDEX(Stock!$O:$O,MATCH(A344,Stock!$A:$A,0)),0))</f>
        <v/>
      </c>
      <c r="H344" s="9">
        <f>IF(OR(A344="",F344="",E344=""),"",F344*(1-G344)*E344)</f>
        <v/>
      </c>
    </row>
    <row r="345">
      <c r="C345" s="8" t="n"/>
      <c r="D345" s="9">
        <f>IF(A345="","",SUMIF($A:$A,A345,$C:$C))</f>
        <v/>
      </c>
      <c r="E345" s="12">
        <f>IF(OR(A345="",D345=0),"",C345/D345)</f>
        <v/>
      </c>
      <c r="F345" s="9">
        <f>IF(A345="","",IFERROR(INDEX(Stock!$N:$N,MATCH(A345,Stock!$A:$A,0)),""))</f>
        <v/>
      </c>
      <c r="G345" s="12">
        <f>IF(A345="","",IFERROR(INDEX(Stock!$O:$O,MATCH(A345,Stock!$A:$A,0)),0))</f>
        <v/>
      </c>
      <c r="H345" s="9">
        <f>IF(OR(A345="",F345="",E345=""),"",F345*(1-G345)*E345)</f>
        <v/>
      </c>
    </row>
    <row r="346">
      <c r="C346" s="8" t="n"/>
      <c r="D346" s="9">
        <f>IF(A346="","",SUMIF($A:$A,A346,$C:$C))</f>
        <v/>
      </c>
      <c r="E346" s="12">
        <f>IF(OR(A346="",D346=0),"",C346/D346)</f>
        <v/>
      </c>
      <c r="F346" s="9">
        <f>IF(A346="","",IFERROR(INDEX(Stock!$N:$N,MATCH(A346,Stock!$A:$A,0)),""))</f>
        <v/>
      </c>
      <c r="G346" s="12">
        <f>IF(A346="","",IFERROR(INDEX(Stock!$O:$O,MATCH(A346,Stock!$A:$A,0)),0))</f>
        <v/>
      </c>
      <c r="H346" s="9">
        <f>IF(OR(A346="",F346="",E346=""),"",F346*(1-G346)*E346)</f>
        <v/>
      </c>
    </row>
    <row r="347">
      <c r="C347" s="8" t="n"/>
      <c r="D347" s="9">
        <f>IF(A347="","",SUMIF($A:$A,A347,$C:$C))</f>
        <v/>
      </c>
      <c r="E347" s="12">
        <f>IF(OR(A347="",D347=0),"",C347/D347)</f>
        <v/>
      </c>
      <c r="F347" s="9">
        <f>IF(A347="","",IFERROR(INDEX(Stock!$N:$N,MATCH(A347,Stock!$A:$A,0)),""))</f>
        <v/>
      </c>
      <c r="G347" s="12">
        <f>IF(A347="","",IFERROR(INDEX(Stock!$O:$O,MATCH(A347,Stock!$A:$A,0)),0))</f>
        <v/>
      </c>
      <c r="H347" s="9">
        <f>IF(OR(A347="",F347="",E347=""),"",F347*(1-G347)*E347)</f>
        <v/>
      </c>
    </row>
    <row r="348">
      <c r="C348" s="8" t="n"/>
      <c r="D348" s="9">
        <f>IF(A348="","",SUMIF($A:$A,A348,$C:$C))</f>
        <v/>
      </c>
      <c r="E348" s="12">
        <f>IF(OR(A348="",D348=0),"",C348/D348)</f>
        <v/>
      </c>
      <c r="F348" s="9">
        <f>IF(A348="","",IFERROR(INDEX(Stock!$N:$N,MATCH(A348,Stock!$A:$A,0)),""))</f>
        <v/>
      </c>
      <c r="G348" s="12">
        <f>IF(A348="","",IFERROR(INDEX(Stock!$O:$O,MATCH(A348,Stock!$A:$A,0)),0))</f>
        <v/>
      </c>
      <c r="H348" s="9">
        <f>IF(OR(A348="",F348="",E348=""),"",F348*(1-G348)*E348)</f>
        <v/>
      </c>
    </row>
    <row r="349">
      <c r="C349" s="8" t="n"/>
      <c r="D349" s="9">
        <f>IF(A349="","",SUMIF($A:$A,A349,$C:$C))</f>
        <v/>
      </c>
      <c r="E349" s="12">
        <f>IF(OR(A349="",D349=0),"",C349/D349)</f>
        <v/>
      </c>
      <c r="F349" s="9">
        <f>IF(A349="","",IFERROR(INDEX(Stock!$N:$N,MATCH(A349,Stock!$A:$A,0)),""))</f>
        <v/>
      </c>
      <c r="G349" s="12">
        <f>IF(A349="","",IFERROR(INDEX(Stock!$O:$O,MATCH(A349,Stock!$A:$A,0)),0))</f>
        <v/>
      </c>
      <c r="H349" s="9">
        <f>IF(OR(A349="",F349="",E349=""),"",F349*(1-G349)*E349)</f>
        <v/>
      </c>
    </row>
    <row r="350">
      <c r="C350" s="8" t="n"/>
      <c r="D350" s="9">
        <f>IF(A350="","",SUMIF($A:$A,A350,$C:$C))</f>
        <v/>
      </c>
      <c r="E350" s="12">
        <f>IF(OR(A350="",D350=0),"",C350/D350)</f>
        <v/>
      </c>
      <c r="F350" s="9">
        <f>IF(A350="","",IFERROR(INDEX(Stock!$N:$N,MATCH(A350,Stock!$A:$A,0)),""))</f>
        <v/>
      </c>
      <c r="G350" s="12">
        <f>IF(A350="","",IFERROR(INDEX(Stock!$O:$O,MATCH(A350,Stock!$A:$A,0)),0))</f>
        <v/>
      </c>
      <c r="H350" s="9">
        <f>IF(OR(A350="",F350="",E350=""),"",F350*(1-G350)*E350)</f>
        <v/>
      </c>
    </row>
    <row r="351">
      <c r="C351" s="8" t="n"/>
      <c r="D351" s="9">
        <f>IF(A351="","",SUMIF($A:$A,A351,$C:$C))</f>
        <v/>
      </c>
      <c r="E351" s="12">
        <f>IF(OR(A351="",D351=0),"",C351/D351)</f>
        <v/>
      </c>
      <c r="F351" s="9">
        <f>IF(A351="","",IFERROR(INDEX(Stock!$N:$N,MATCH(A351,Stock!$A:$A,0)),""))</f>
        <v/>
      </c>
      <c r="G351" s="12">
        <f>IF(A351="","",IFERROR(INDEX(Stock!$O:$O,MATCH(A351,Stock!$A:$A,0)),0))</f>
        <v/>
      </c>
      <c r="H351" s="9">
        <f>IF(OR(A351="",F351="",E351=""),"",F351*(1-G351)*E351)</f>
        <v/>
      </c>
    </row>
    <row r="352">
      <c r="C352" s="8" t="n"/>
      <c r="D352" s="9">
        <f>IF(A352="","",SUMIF($A:$A,A352,$C:$C))</f>
        <v/>
      </c>
      <c r="E352" s="12">
        <f>IF(OR(A352="",D352=0),"",C352/D352)</f>
        <v/>
      </c>
      <c r="F352" s="9">
        <f>IF(A352="","",IFERROR(INDEX(Stock!$N:$N,MATCH(A352,Stock!$A:$A,0)),""))</f>
        <v/>
      </c>
      <c r="G352" s="12">
        <f>IF(A352="","",IFERROR(INDEX(Stock!$O:$O,MATCH(A352,Stock!$A:$A,0)),0))</f>
        <v/>
      </c>
      <c r="H352" s="9">
        <f>IF(OR(A352="",F352="",E352=""),"",F352*(1-G352)*E352)</f>
        <v/>
      </c>
    </row>
    <row r="353">
      <c r="C353" s="8" t="n"/>
      <c r="D353" s="9">
        <f>IF(A353="","",SUMIF($A:$A,A353,$C:$C))</f>
        <v/>
      </c>
      <c r="E353" s="12">
        <f>IF(OR(A353="",D353=0),"",C353/D353)</f>
        <v/>
      </c>
      <c r="F353" s="9">
        <f>IF(A353="","",IFERROR(INDEX(Stock!$N:$N,MATCH(A353,Stock!$A:$A,0)),""))</f>
        <v/>
      </c>
      <c r="G353" s="12">
        <f>IF(A353="","",IFERROR(INDEX(Stock!$O:$O,MATCH(A353,Stock!$A:$A,0)),0))</f>
        <v/>
      </c>
      <c r="H353" s="9">
        <f>IF(OR(A353="",F353="",E353=""),"",F353*(1-G353)*E353)</f>
        <v/>
      </c>
    </row>
    <row r="354">
      <c r="C354" s="8" t="n"/>
      <c r="D354" s="9">
        <f>IF(A354="","",SUMIF($A:$A,A354,$C:$C))</f>
        <v/>
      </c>
      <c r="E354" s="12">
        <f>IF(OR(A354="",D354=0),"",C354/D354)</f>
        <v/>
      </c>
      <c r="F354" s="9">
        <f>IF(A354="","",IFERROR(INDEX(Stock!$N:$N,MATCH(A354,Stock!$A:$A,0)),""))</f>
        <v/>
      </c>
      <c r="G354" s="12">
        <f>IF(A354="","",IFERROR(INDEX(Stock!$O:$O,MATCH(A354,Stock!$A:$A,0)),0))</f>
        <v/>
      </c>
      <c r="H354" s="9">
        <f>IF(OR(A354="",F354="",E354=""),"",F354*(1-G354)*E354)</f>
        <v/>
      </c>
    </row>
    <row r="355">
      <c r="C355" s="8" t="n"/>
      <c r="D355" s="9">
        <f>IF(A355="","",SUMIF($A:$A,A355,$C:$C))</f>
        <v/>
      </c>
      <c r="E355" s="12">
        <f>IF(OR(A355="",D355=0),"",C355/D355)</f>
        <v/>
      </c>
      <c r="F355" s="9">
        <f>IF(A355="","",IFERROR(INDEX(Stock!$N:$N,MATCH(A355,Stock!$A:$A,0)),""))</f>
        <v/>
      </c>
      <c r="G355" s="12">
        <f>IF(A355="","",IFERROR(INDEX(Stock!$O:$O,MATCH(A355,Stock!$A:$A,0)),0))</f>
        <v/>
      </c>
      <c r="H355" s="9">
        <f>IF(OR(A355="",F355="",E355=""),"",F355*(1-G355)*E355)</f>
        <v/>
      </c>
    </row>
    <row r="356">
      <c r="C356" s="8" t="n"/>
      <c r="D356" s="9">
        <f>IF(A356="","",SUMIF($A:$A,A356,$C:$C))</f>
        <v/>
      </c>
      <c r="E356" s="12">
        <f>IF(OR(A356="",D356=0),"",C356/D356)</f>
        <v/>
      </c>
      <c r="F356" s="9">
        <f>IF(A356="","",IFERROR(INDEX(Stock!$N:$N,MATCH(A356,Stock!$A:$A,0)),""))</f>
        <v/>
      </c>
      <c r="G356" s="12">
        <f>IF(A356="","",IFERROR(INDEX(Stock!$O:$O,MATCH(A356,Stock!$A:$A,0)),0))</f>
        <v/>
      </c>
      <c r="H356" s="9">
        <f>IF(OR(A356="",F356="",E356=""),"",F356*(1-G356)*E356)</f>
        <v/>
      </c>
    </row>
    <row r="357">
      <c r="C357" s="8" t="n"/>
      <c r="D357" s="9">
        <f>IF(A357="","",SUMIF($A:$A,A357,$C:$C))</f>
        <v/>
      </c>
      <c r="E357" s="12">
        <f>IF(OR(A357="",D357=0),"",C357/D357)</f>
        <v/>
      </c>
      <c r="F357" s="9">
        <f>IF(A357="","",IFERROR(INDEX(Stock!$N:$N,MATCH(A357,Stock!$A:$A,0)),""))</f>
        <v/>
      </c>
      <c r="G357" s="12">
        <f>IF(A357="","",IFERROR(INDEX(Stock!$O:$O,MATCH(A357,Stock!$A:$A,0)),0))</f>
        <v/>
      </c>
      <c r="H357" s="9">
        <f>IF(OR(A357="",F357="",E357=""),"",F357*(1-G357)*E357)</f>
        <v/>
      </c>
    </row>
    <row r="358">
      <c r="C358" s="8" t="n"/>
      <c r="D358" s="9">
        <f>IF(A358="","",SUMIF($A:$A,A358,$C:$C))</f>
        <v/>
      </c>
      <c r="E358" s="12">
        <f>IF(OR(A358="",D358=0),"",C358/D358)</f>
        <v/>
      </c>
      <c r="F358" s="9">
        <f>IF(A358="","",IFERROR(INDEX(Stock!$N:$N,MATCH(A358,Stock!$A:$A,0)),""))</f>
        <v/>
      </c>
      <c r="G358" s="12">
        <f>IF(A358="","",IFERROR(INDEX(Stock!$O:$O,MATCH(A358,Stock!$A:$A,0)),0))</f>
        <v/>
      </c>
      <c r="H358" s="9">
        <f>IF(OR(A358="",F358="",E358=""),"",F358*(1-G358)*E358)</f>
        <v/>
      </c>
    </row>
    <row r="359">
      <c r="C359" s="8" t="n"/>
      <c r="D359" s="9">
        <f>IF(A359="","",SUMIF($A:$A,A359,$C:$C))</f>
        <v/>
      </c>
      <c r="E359" s="12">
        <f>IF(OR(A359="",D359=0),"",C359/D359)</f>
        <v/>
      </c>
      <c r="F359" s="9">
        <f>IF(A359="","",IFERROR(INDEX(Stock!$N:$N,MATCH(A359,Stock!$A:$A,0)),""))</f>
        <v/>
      </c>
      <c r="G359" s="12">
        <f>IF(A359="","",IFERROR(INDEX(Stock!$O:$O,MATCH(A359,Stock!$A:$A,0)),0))</f>
        <v/>
      </c>
      <c r="H359" s="9">
        <f>IF(OR(A359="",F359="",E359=""),"",F359*(1-G359)*E359)</f>
        <v/>
      </c>
    </row>
    <row r="360">
      <c r="C360" s="8" t="n"/>
      <c r="D360" s="9">
        <f>IF(A360="","",SUMIF($A:$A,A360,$C:$C))</f>
        <v/>
      </c>
      <c r="E360" s="12">
        <f>IF(OR(A360="",D360=0),"",C360/D360)</f>
        <v/>
      </c>
      <c r="F360" s="9">
        <f>IF(A360="","",IFERROR(INDEX(Stock!$N:$N,MATCH(A360,Stock!$A:$A,0)),""))</f>
        <v/>
      </c>
      <c r="G360" s="12">
        <f>IF(A360="","",IFERROR(INDEX(Stock!$O:$O,MATCH(A360,Stock!$A:$A,0)),0))</f>
        <v/>
      </c>
      <c r="H360" s="9">
        <f>IF(OR(A360="",F360="",E360=""),"",F360*(1-G360)*E360)</f>
        <v/>
      </c>
    </row>
    <row r="361">
      <c r="C361" s="8" t="n"/>
      <c r="D361" s="9">
        <f>IF(A361="","",SUMIF($A:$A,A361,$C:$C))</f>
        <v/>
      </c>
      <c r="E361" s="12">
        <f>IF(OR(A361="",D361=0),"",C361/D361)</f>
        <v/>
      </c>
      <c r="F361" s="9">
        <f>IF(A361="","",IFERROR(INDEX(Stock!$N:$N,MATCH(A361,Stock!$A:$A,0)),""))</f>
        <v/>
      </c>
      <c r="G361" s="12">
        <f>IF(A361="","",IFERROR(INDEX(Stock!$O:$O,MATCH(A361,Stock!$A:$A,0)),0))</f>
        <v/>
      </c>
      <c r="H361" s="9">
        <f>IF(OR(A361="",F361="",E361=""),"",F361*(1-G361)*E361)</f>
        <v/>
      </c>
    </row>
    <row r="362">
      <c r="C362" s="8" t="n"/>
      <c r="D362" s="9">
        <f>IF(A362="","",SUMIF($A:$A,A362,$C:$C))</f>
        <v/>
      </c>
      <c r="E362" s="12">
        <f>IF(OR(A362="",D362=0),"",C362/D362)</f>
        <v/>
      </c>
      <c r="F362" s="9">
        <f>IF(A362="","",IFERROR(INDEX(Stock!$N:$N,MATCH(A362,Stock!$A:$A,0)),""))</f>
        <v/>
      </c>
      <c r="G362" s="12">
        <f>IF(A362="","",IFERROR(INDEX(Stock!$O:$O,MATCH(A362,Stock!$A:$A,0)),0))</f>
        <v/>
      </c>
      <c r="H362" s="9">
        <f>IF(OR(A362="",F362="",E362=""),"",F362*(1-G362)*E362)</f>
        <v/>
      </c>
    </row>
    <row r="363">
      <c r="C363" s="8" t="n"/>
      <c r="D363" s="9">
        <f>IF(A363="","",SUMIF($A:$A,A363,$C:$C))</f>
        <v/>
      </c>
      <c r="E363" s="12">
        <f>IF(OR(A363="",D363=0),"",C363/D363)</f>
        <v/>
      </c>
      <c r="F363" s="9">
        <f>IF(A363="","",IFERROR(INDEX(Stock!$N:$N,MATCH(A363,Stock!$A:$A,0)),""))</f>
        <v/>
      </c>
      <c r="G363" s="12">
        <f>IF(A363="","",IFERROR(INDEX(Stock!$O:$O,MATCH(A363,Stock!$A:$A,0)),0))</f>
        <v/>
      </c>
      <c r="H363" s="9">
        <f>IF(OR(A363="",F363="",E363=""),"",F363*(1-G363)*E363)</f>
        <v/>
      </c>
    </row>
    <row r="364">
      <c r="C364" s="8" t="n"/>
      <c r="D364" s="9">
        <f>IF(A364="","",SUMIF($A:$A,A364,$C:$C))</f>
        <v/>
      </c>
      <c r="E364" s="12">
        <f>IF(OR(A364="",D364=0),"",C364/D364)</f>
        <v/>
      </c>
      <c r="F364" s="9">
        <f>IF(A364="","",IFERROR(INDEX(Stock!$N:$N,MATCH(A364,Stock!$A:$A,0)),""))</f>
        <v/>
      </c>
      <c r="G364" s="12">
        <f>IF(A364="","",IFERROR(INDEX(Stock!$O:$O,MATCH(A364,Stock!$A:$A,0)),0))</f>
        <v/>
      </c>
      <c r="H364" s="9">
        <f>IF(OR(A364="",F364="",E364=""),"",F364*(1-G364)*E364)</f>
        <v/>
      </c>
    </row>
    <row r="365">
      <c r="C365" s="8" t="n"/>
      <c r="D365" s="9">
        <f>IF(A365="","",SUMIF($A:$A,A365,$C:$C))</f>
        <v/>
      </c>
      <c r="E365" s="12">
        <f>IF(OR(A365="",D365=0),"",C365/D365)</f>
        <v/>
      </c>
      <c r="F365" s="9">
        <f>IF(A365="","",IFERROR(INDEX(Stock!$N:$N,MATCH(A365,Stock!$A:$A,0)),""))</f>
        <v/>
      </c>
      <c r="G365" s="12">
        <f>IF(A365="","",IFERROR(INDEX(Stock!$O:$O,MATCH(A365,Stock!$A:$A,0)),0))</f>
        <v/>
      </c>
      <c r="H365" s="9">
        <f>IF(OR(A365="",F365="",E365=""),"",F365*(1-G365)*E365)</f>
        <v/>
      </c>
    </row>
    <row r="366">
      <c r="C366" s="8" t="n"/>
      <c r="D366" s="9">
        <f>IF(A366="","",SUMIF($A:$A,A366,$C:$C))</f>
        <v/>
      </c>
      <c r="E366" s="12">
        <f>IF(OR(A366="",D366=0),"",C366/D366)</f>
        <v/>
      </c>
      <c r="F366" s="9">
        <f>IF(A366="","",IFERROR(INDEX(Stock!$N:$N,MATCH(A366,Stock!$A:$A,0)),""))</f>
        <v/>
      </c>
      <c r="G366" s="12">
        <f>IF(A366="","",IFERROR(INDEX(Stock!$O:$O,MATCH(A366,Stock!$A:$A,0)),0))</f>
        <v/>
      </c>
      <c r="H366" s="9">
        <f>IF(OR(A366="",F366="",E366=""),"",F366*(1-G366)*E366)</f>
        <v/>
      </c>
    </row>
    <row r="367">
      <c r="C367" s="8" t="n"/>
      <c r="D367" s="9">
        <f>IF(A367="","",SUMIF($A:$A,A367,$C:$C))</f>
        <v/>
      </c>
      <c r="E367" s="12">
        <f>IF(OR(A367="",D367=0),"",C367/D367)</f>
        <v/>
      </c>
      <c r="F367" s="9">
        <f>IF(A367="","",IFERROR(INDEX(Stock!$N:$N,MATCH(A367,Stock!$A:$A,0)),""))</f>
        <v/>
      </c>
      <c r="G367" s="12">
        <f>IF(A367="","",IFERROR(INDEX(Stock!$O:$O,MATCH(A367,Stock!$A:$A,0)),0))</f>
        <v/>
      </c>
      <c r="H367" s="9">
        <f>IF(OR(A367="",F367="",E367=""),"",F367*(1-G367)*E367)</f>
        <v/>
      </c>
    </row>
    <row r="368">
      <c r="C368" s="8" t="n"/>
      <c r="D368" s="9">
        <f>IF(A368="","",SUMIF($A:$A,A368,$C:$C))</f>
        <v/>
      </c>
      <c r="E368" s="12">
        <f>IF(OR(A368="",D368=0),"",C368/D368)</f>
        <v/>
      </c>
      <c r="F368" s="9">
        <f>IF(A368="","",IFERROR(INDEX(Stock!$N:$N,MATCH(A368,Stock!$A:$A,0)),""))</f>
        <v/>
      </c>
      <c r="G368" s="12">
        <f>IF(A368="","",IFERROR(INDEX(Stock!$O:$O,MATCH(A368,Stock!$A:$A,0)),0))</f>
        <v/>
      </c>
      <c r="H368" s="9">
        <f>IF(OR(A368="",F368="",E368=""),"",F368*(1-G368)*E368)</f>
        <v/>
      </c>
    </row>
    <row r="369">
      <c r="C369" s="8" t="n"/>
      <c r="D369" s="9">
        <f>IF(A369="","",SUMIF($A:$A,A369,$C:$C))</f>
        <v/>
      </c>
      <c r="E369" s="12">
        <f>IF(OR(A369="",D369=0),"",C369/D369)</f>
        <v/>
      </c>
      <c r="F369" s="9">
        <f>IF(A369="","",IFERROR(INDEX(Stock!$N:$N,MATCH(A369,Stock!$A:$A,0)),""))</f>
        <v/>
      </c>
      <c r="G369" s="12">
        <f>IF(A369="","",IFERROR(INDEX(Stock!$O:$O,MATCH(A369,Stock!$A:$A,0)),0))</f>
        <v/>
      </c>
      <c r="H369" s="9">
        <f>IF(OR(A369="",F369="",E369=""),"",F369*(1-G369)*E369)</f>
        <v/>
      </c>
    </row>
    <row r="370">
      <c r="C370" s="8" t="n"/>
      <c r="D370" s="9">
        <f>IF(A370="","",SUMIF($A:$A,A370,$C:$C))</f>
        <v/>
      </c>
      <c r="E370" s="12">
        <f>IF(OR(A370="",D370=0),"",C370/D370)</f>
        <v/>
      </c>
      <c r="F370" s="9">
        <f>IF(A370="","",IFERROR(INDEX(Stock!$N:$N,MATCH(A370,Stock!$A:$A,0)),""))</f>
        <v/>
      </c>
      <c r="G370" s="12">
        <f>IF(A370="","",IFERROR(INDEX(Stock!$O:$O,MATCH(A370,Stock!$A:$A,0)),0))</f>
        <v/>
      </c>
      <c r="H370" s="9">
        <f>IF(OR(A370="",F370="",E370=""),"",F370*(1-G370)*E370)</f>
        <v/>
      </c>
    </row>
    <row r="371">
      <c r="C371" s="8" t="n"/>
      <c r="D371" s="9">
        <f>IF(A371="","",SUMIF($A:$A,A371,$C:$C))</f>
        <v/>
      </c>
      <c r="E371" s="12">
        <f>IF(OR(A371="",D371=0),"",C371/D371)</f>
        <v/>
      </c>
      <c r="F371" s="9">
        <f>IF(A371="","",IFERROR(INDEX(Stock!$N:$N,MATCH(A371,Stock!$A:$A,0)),""))</f>
        <v/>
      </c>
      <c r="G371" s="12">
        <f>IF(A371="","",IFERROR(INDEX(Stock!$O:$O,MATCH(A371,Stock!$A:$A,0)),0))</f>
        <v/>
      </c>
      <c r="H371" s="9">
        <f>IF(OR(A371="",F371="",E371=""),"",F371*(1-G371)*E371)</f>
        <v/>
      </c>
    </row>
    <row r="372">
      <c r="C372" s="8" t="n"/>
      <c r="D372" s="9">
        <f>IF(A372="","",SUMIF($A:$A,A372,$C:$C))</f>
        <v/>
      </c>
      <c r="E372" s="12">
        <f>IF(OR(A372="",D372=0),"",C372/D372)</f>
        <v/>
      </c>
      <c r="F372" s="9">
        <f>IF(A372="","",IFERROR(INDEX(Stock!$N:$N,MATCH(A372,Stock!$A:$A,0)),""))</f>
        <v/>
      </c>
      <c r="G372" s="12">
        <f>IF(A372="","",IFERROR(INDEX(Stock!$O:$O,MATCH(A372,Stock!$A:$A,0)),0))</f>
        <v/>
      </c>
      <c r="H372" s="9">
        <f>IF(OR(A372="",F372="",E372=""),"",F372*(1-G372)*E372)</f>
        <v/>
      </c>
    </row>
    <row r="373">
      <c r="C373" s="8" t="n"/>
      <c r="D373" s="9">
        <f>IF(A373="","",SUMIF($A:$A,A373,$C:$C))</f>
        <v/>
      </c>
      <c r="E373" s="12">
        <f>IF(OR(A373="",D373=0),"",C373/D373)</f>
        <v/>
      </c>
      <c r="F373" s="9">
        <f>IF(A373="","",IFERROR(INDEX(Stock!$N:$N,MATCH(A373,Stock!$A:$A,0)),""))</f>
        <v/>
      </c>
      <c r="G373" s="12">
        <f>IF(A373="","",IFERROR(INDEX(Stock!$O:$O,MATCH(A373,Stock!$A:$A,0)),0))</f>
        <v/>
      </c>
      <c r="H373" s="9">
        <f>IF(OR(A373="",F373="",E373=""),"",F373*(1-G373)*E373)</f>
        <v/>
      </c>
    </row>
    <row r="374">
      <c r="C374" s="8" t="n"/>
      <c r="D374" s="9">
        <f>IF(A374="","",SUMIF($A:$A,A374,$C:$C))</f>
        <v/>
      </c>
      <c r="E374" s="12">
        <f>IF(OR(A374="",D374=0),"",C374/D374)</f>
        <v/>
      </c>
      <c r="F374" s="9">
        <f>IF(A374="","",IFERROR(INDEX(Stock!$N:$N,MATCH(A374,Stock!$A:$A,0)),""))</f>
        <v/>
      </c>
      <c r="G374" s="12">
        <f>IF(A374="","",IFERROR(INDEX(Stock!$O:$O,MATCH(A374,Stock!$A:$A,0)),0))</f>
        <v/>
      </c>
      <c r="H374" s="9">
        <f>IF(OR(A374="",F374="",E374=""),"",F374*(1-G374)*E374)</f>
        <v/>
      </c>
    </row>
    <row r="375">
      <c r="C375" s="8" t="n"/>
      <c r="D375" s="9">
        <f>IF(A375="","",SUMIF($A:$A,A375,$C:$C))</f>
        <v/>
      </c>
      <c r="E375" s="12">
        <f>IF(OR(A375="",D375=0),"",C375/D375)</f>
        <v/>
      </c>
      <c r="F375" s="9">
        <f>IF(A375="","",IFERROR(INDEX(Stock!$N:$N,MATCH(A375,Stock!$A:$A,0)),""))</f>
        <v/>
      </c>
      <c r="G375" s="12">
        <f>IF(A375="","",IFERROR(INDEX(Stock!$O:$O,MATCH(A375,Stock!$A:$A,0)),0))</f>
        <v/>
      </c>
      <c r="H375" s="9">
        <f>IF(OR(A375="",F375="",E375=""),"",F375*(1-G375)*E375)</f>
        <v/>
      </c>
    </row>
    <row r="376">
      <c r="C376" s="8" t="n"/>
      <c r="D376" s="9">
        <f>IF(A376="","",SUMIF($A:$A,A376,$C:$C))</f>
        <v/>
      </c>
      <c r="E376" s="12">
        <f>IF(OR(A376="",D376=0),"",C376/D376)</f>
        <v/>
      </c>
      <c r="F376" s="9">
        <f>IF(A376="","",IFERROR(INDEX(Stock!$N:$N,MATCH(A376,Stock!$A:$A,0)),""))</f>
        <v/>
      </c>
      <c r="G376" s="12">
        <f>IF(A376="","",IFERROR(INDEX(Stock!$O:$O,MATCH(A376,Stock!$A:$A,0)),0))</f>
        <v/>
      </c>
      <c r="H376" s="9">
        <f>IF(OR(A376="",F376="",E376=""),"",F376*(1-G376)*E376)</f>
        <v/>
      </c>
    </row>
    <row r="377">
      <c r="C377" s="8" t="n"/>
      <c r="D377" s="9">
        <f>IF(A377="","",SUMIF($A:$A,A377,$C:$C))</f>
        <v/>
      </c>
      <c r="E377" s="12">
        <f>IF(OR(A377="",D377=0),"",C377/D377)</f>
        <v/>
      </c>
      <c r="F377" s="9">
        <f>IF(A377="","",IFERROR(INDEX(Stock!$N:$N,MATCH(A377,Stock!$A:$A,0)),""))</f>
        <v/>
      </c>
      <c r="G377" s="12">
        <f>IF(A377="","",IFERROR(INDEX(Stock!$O:$O,MATCH(A377,Stock!$A:$A,0)),0))</f>
        <v/>
      </c>
      <c r="H377" s="9">
        <f>IF(OR(A377="",F377="",E377=""),"",F377*(1-G377)*E377)</f>
        <v/>
      </c>
    </row>
    <row r="378">
      <c r="C378" s="8" t="n"/>
      <c r="D378" s="9">
        <f>IF(A378="","",SUMIF($A:$A,A378,$C:$C))</f>
        <v/>
      </c>
      <c r="E378" s="12">
        <f>IF(OR(A378="",D378=0),"",C378/D378)</f>
        <v/>
      </c>
      <c r="F378" s="9">
        <f>IF(A378="","",IFERROR(INDEX(Stock!$N:$N,MATCH(A378,Stock!$A:$A,0)),""))</f>
        <v/>
      </c>
      <c r="G378" s="12">
        <f>IF(A378="","",IFERROR(INDEX(Stock!$O:$O,MATCH(A378,Stock!$A:$A,0)),0))</f>
        <v/>
      </c>
      <c r="H378" s="9">
        <f>IF(OR(A378="",F378="",E378=""),"",F378*(1-G378)*E378)</f>
        <v/>
      </c>
    </row>
    <row r="379">
      <c r="C379" s="8" t="n"/>
      <c r="D379" s="9">
        <f>IF(A379="","",SUMIF($A:$A,A379,$C:$C))</f>
        <v/>
      </c>
      <c r="E379" s="12">
        <f>IF(OR(A379="",D379=0),"",C379/D379)</f>
        <v/>
      </c>
      <c r="F379" s="9">
        <f>IF(A379="","",IFERROR(INDEX(Stock!$N:$N,MATCH(A379,Stock!$A:$A,0)),""))</f>
        <v/>
      </c>
      <c r="G379" s="12">
        <f>IF(A379="","",IFERROR(INDEX(Stock!$O:$O,MATCH(A379,Stock!$A:$A,0)),0))</f>
        <v/>
      </c>
      <c r="H379" s="9">
        <f>IF(OR(A379="",F379="",E379=""),"",F379*(1-G379)*E379)</f>
        <v/>
      </c>
    </row>
    <row r="380">
      <c r="C380" s="8" t="n"/>
      <c r="D380" s="9">
        <f>IF(A380="","",SUMIF($A:$A,A380,$C:$C))</f>
        <v/>
      </c>
      <c r="E380" s="12">
        <f>IF(OR(A380="",D380=0),"",C380/D380)</f>
        <v/>
      </c>
      <c r="F380" s="9">
        <f>IF(A380="","",IFERROR(INDEX(Stock!$N:$N,MATCH(A380,Stock!$A:$A,0)),""))</f>
        <v/>
      </c>
      <c r="G380" s="12">
        <f>IF(A380="","",IFERROR(INDEX(Stock!$O:$O,MATCH(A380,Stock!$A:$A,0)),0))</f>
        <v/>
      </c>
      <c r="H380" s="9">
        <f>IF(OR(A380="",F380="",E380=""),"",F380*(1-G380)*E380)</f>
        <v/>
      </c>
    </row>
    <row r="381">
      <c r="C381" s="8" t="n"/>
      <c r="D381" s="9">
        <f>IF(A381="","",SUMIF($A:$A,A381,$C:$C))</f>
        <v/>
      </c>
      <c r="E381" s="12">
        <f>IF(OR(A381="",D381=0),"",C381/D381)</f>
        <v/>
      </c>
      <c r="F381" s="9">
        <f>IF(A381="","",IFERROR(INDEX(Stock!$N:$N,MATCH(A381,Stock!$A:$A,0)),""))</f>
        <v/>
      </c>
      <c r="G381" s="12">
        <f>IF(A381="","",IFERROR(INDEX(Stock!$O:$O,MATCH(A381,Stock!$A:$A,0)),0))</f>
        <v/>
      </c>
      <c r="H381" s="9">
        <f>IF(OR(A381="",F381="",E381=""),"",F381*(1-G381)*E381)</f>
        <v/>
      </c>
    </row>
    <row r="382">
      <c r="C382" s="8" t="n"/>
      <c r="D382" s="9">
        <f>IF(A382="","",SUMIF($A:$A,A382,$C:$C))</f>
        <v/>
      </c>
      <c r="E382" s="12">
        <f>IF(OR(A382="",D382=0),"",C382/D382)</f>
        <v/>
      </c>
      <c r="F382" s="9">
        <f>IF(A382="","",IFERROR(INDEX(Stock!$N:$N,MATCH(A382,Stock!$A:$A,0)),""))</f>
        <v/>
      </c>
      <c r="G382" s="12">
        <f>IF(A382="","",IFERROR(INDEX(Stock!$O:$O,MATCH(A382,Stock!$A:$A,0)),0))</f>
        <v/>
      </c>
      <c r="H382" s="9">
        <f>IF(OR(A382="",F382="",E382=""),"",F382*(1-G382)*E382)</f>
        <v/>
      </c>
    </row>
    <row r="383">
      <c r="C383" s="8" t="n"/>
      <c r="D383" s="9">
        <f>IF(A383="","",SUMIF($A:$A,A383,$C:$C))</f>
        <v/>
      </c>
      <c r="E383" s="12">
        <f>IF(OR(A383="",D383=0),"",C383/D383)</f>
        <v/>
      </c>
      <c r="F383" s="9">
        <f>IF(A383="","",IFERROR(INDEX(Stock!$N:$N,MATCH(A383,Stock!$A:$A,0)),""))</f>
        <v/>
      </c>
      <c r="G383" s="12">
        <f>IF(A383="","",IFERROR(INDEX(Stock!$O:$O,MATCH(A383,Stock!$A:$A,0)),0))</f>
        <v/>
      </c>
      <c r="H383" s="9">
        <f>IF(OR(A383="",F383="",E383=""),"",F383*(1-G383)*E383)</f>
        <v/>
      </c>
    </row>
    <row r="384">
      <c r="C384" s="8" t="n"/>
      <c r="D384" s="9">
        <f>IF(A384="","",SUMIF($A:$A,A384,$C:$C))</f>
        <v/>
      </c>
      <c r="E384" s="12">
        <f>IF(OR(A384="",D384=0),"",C384/D384)</f>
        <v/>
      </c>
      <c r="F384" s="9">
        <f>IF(A384="","",IFERROR(INDEX(Stock!$N:$N,MATCH(A384,Stock!$A:$A,0)),""))</f>
        <v/>
      </c>
      <c r="G384" s="12">
        <f>IF(A384="","",IFERROR(INDEX(Stock!$O:$O,MATCH(A384,Stock!$A:$A,0)),0))</f>
        <v/>
      </c>
      <c r="H384" s="9">
        <f>IF(OR(A384="",F384="",E384=""),"",F384*(1-G384)*E384)</f>
        <v/>
      </c>
    </row>
    <row r="385">
      <c r="C385" s="8" t="n"/>
      <c r="D385" s="9">
        <f>IF(A385="","",SUMIF($A:$A,A385,$C:$C))</f>
        <v/>
      </c>
      <c r="E385" s="12">
        <f>IF(OR(A385="",D385=0),"",C385/D385)</f>
        <v/>
      </c>
      <c r="F385" s="9">
        <f>IF(A385="","",IFERROR(INDEX(Stock!$N:$N,MATCH(A385,Stock!$A:$A,0)),""))</f>
        <v/>
      </c>
      <c r="G385" s="12">
        <f>IF(A385="","",IFERROR(INDEX(Stock!$O:$O,MATCH(A385,Stock!$A:$A,0)),0))</f>
        <v/>
      </c>
      <c r="H385" s="9">
        <f>IF(OR(A385="",F385="",E385=""),"",F385*(1-G385)*E385)</f>
        <v/>
      </c>
    </row>
    <row r="386">
      <c r="C386" s="8" t="n"/>
      <c r="D386" s="9">
        <f>IF(A386="","",SUMIF($A:$A,A386,$C:$C))</f>
        <v/>
      </c>
      <c r="E386" s="12">
        <f>IF(OR(A386="",D386=0),"",C386/D386)</f>
        <v/>
      </c>
      <c r="F386" s="9">
        <f>IF(A386="","",IFERROR(INDEX(Stock!$N:$N,MATCH(A386,Stock!$A:$A,0)),""))</f>
        <v/>
      </c>
      <c r="G386" s="12">
        <f>IF(A386="","",IFERROR(INDEX(Stock!$O:$O,MATCH(A386,Stock!$A:$A,0)),0))</f>
        <v/>
      </c>
      <c r="H386" s="9">
        <f>IF(OR(A386="",F386="",E386=""),"",F386*(1-G386)*E386)</f>
        <v/>
      </c>
    </row>
    <row r="387">
      <c r="C387" s="8" t="n"/>
      <c r="D387" s="9">
        <f>IF(A387="","",SUMIF($A:$A,A387,$C:$C))</f>
        <v/>
      </c>
      <c r="E387" s="12">
        <f>IF(OR(A387="",D387=0),"",C387/D387)</f>
        <v/>
      </c>
      <c r="F387" s="9">
        <f>IF(A387="","",IFERROR(INDEX(Stock!$N:$N,MATCH(A387,Stock!$A:$A,0)),""))</f>
        <v/>
      </c>
      <c r="G387" s="12">
        <f>IF(A387="","",IFERROR(INDEX(Stock!$O:$O,MATCH(A387,Stock!$A:$A,0)),0))</f>
        <v/>
      </c>
      <c r="H387" s="9">
        <f>IF(OR(A387="",F387="",E387=""),"",F387*(1-G387)*E387)</f>
        <v/>
      </c>
    </row>
    <row r="388">
      <c r="C388" s="8" t="n"/>
      <c r="D388" s="9">
        <f>IF(A388="","",SUMIF($A:$A,A388,$C:$C))</f>
        <v/>
      </c>
      <c r="E388" s="12">
        <f>IF(OR(A388="",D388=0),"",C388/D388)</f>
        <v/>
      </c>
      <c r="F388" s="9">
        <f>IF(A388="","",IFERROR(INDEX(Stock!$N:$N,MATCH(A388,Stock!$A:$A,0)),""))</f>
        <v/>
      </c>
      <c r="G388" s="12">
        <f>IF(A388="","",IFERROR(INDEX(Stock!$O:$O,MATCH(A388,Stock!$A:$A,0)),0))</f>
        <v/>
      </c>
      <c r="H388" s="9">
        <f>IF(OR(A388="",F388="",E388=""),"",F388*(1-G388)*E388)</f>
        <v/>
      </c>
    </row>
    <row r="389">
      <c r="C389" s="8" t="n"/>
      <c r="D389" s="9">
        <f>IF(A389="","",SUMIF($A:$A,A389,$C:$C))</f>
        <v/>
      </c>
      <c r="E389" s="12">
        <f>IF(OR(A389="",D389=0),"",C389/D389)</f>
        <v/>
      </c>
      <c r="F389" s="9">
        <f>IF(A389="","",IFERROR(INDEX(Stock!$N:$N,MATCH(A389,Stock!$A:$A,0)),""))</f>
        <v/>
      </c>
      <c r="G389" s="12">
        <f>IF(A389="","",IFERROR(INDEX(Stock!$O:$O,MATCH(A389,Stock!$A:$A,0)),0))</f>
        <v/>
      </c>
      <c r="H389" s="9">
        <f>IF(OR(A389="",F389="",E389=""),"",F389*(1-G389)*E389)</f>
        <v/>
      </c>
    </row>
    <row r="390">
      <c r="C390" s="8" t="n"/>
      <c r="D390" s="9">
        <f>IF(A390="","",SUMIF($A:$A,A390,$C:$C))</f>
        <v/>
      </c>
      <c r="E390" s="12">
        <f>IF(OR(A390="",D390=0),"",C390/D390)</f>
        <v/>
      </c>
      <c r="F390" s="9">
        <f>IF(A390="","",IFERROR(INDEX(Stock!$N:$N,MATCH(A390,Stock!$A:$A,0)),""))</f>
        <v/>
      </c>
      <c r="G390" s="12">
        <f>IF(A390="","",IFERROR(INDEX(Stock!$O:$O,MATCH(A390,Stock!$A:$A,0)),0))</f>
        <v/>
      </c>
      <c r="H390" s="9">
        <f>IF(OR(A390="",F390="",E390=""),"",F390*(1-G390)*E390)</f>
        <v/>
      </c>
    </row>
    <row r="391">
      <c r="C391" s="8" t="n"/>
      <c r="D391" s="9">
        <f>IF(A391="","",SUMIF($A:$A,A391,$C:$C))</f>
        <v/>
      </c>
      <c r="E391" s="12">
        <f>IF(OR(A391="",D391=0),"",C391/D391)</f>
        <v/>
      </c>
      <c r="F391" s="9">
        <f>IF(A391="","",IFERROR(INDEX(Stock!$N:$N,MATCH(A391,Stock!$A:$A,0)),""))</f>
        <v/>
      </c>
      <c r="G391" s="12">
        <f>IF(A391="","",IFERROR(INDEX(Stock!$O:$O,MATCH(A391,Stock!$A:$A,0)),0))</f>
        <v/>
      </c>
      <c r="H391" s="9">
        <f>IF(OR(A391="",F391="",E391=""),"",F391*(1-G391)*E391)</f>
        <v/>
      </c>
    </row>
    <row r="392">
      <c r="C392" s="8" t="n"/>
      <c r="D392" s="9">
        <f>IF(A392="","",SUMIF($A:$A,A392,$C:$C))</f>
        <v/>
      </c>
      <c r="E392" s="12">
        <f>IF(OR(A392="",D392=0),"",C392/D392)</f>
        <v/>
      </c>
      <c r="F392" s="9">
        <f>IF(A392="","",IFERROR(INDEX(Stock!$N:$N,MATCH(A392,Stock!$A:$A,0)),""))</f>
        <v/>
      </c>
      <c r="G392" s="12">
        <f>IF(A392="","",IFERROR(INDEX(Stock!$O:$O,MATCH(A392,Stock!$A:$A,0)),0))</f>
        <v/>
      </c>
      <c r="H392" s="9">
        <f>IF(OR(A392="",F392="",E392=""),"",F392*(1-G392)*E392)</f>
        <v/>
      </c>
    </row>
    <row r="393">
      <c r="C393" s="8" t="n"/>
      <c r="D393" s="9">
        <f>IF(A393="","",SUMIF($A:$A,A393,$C:$C))</f>
        <v/>
      </c>
      <c r="E393" s="12">
        <f>IF(OR(A393="",D393=0),"",C393/D393)</f>
        <v/>
      </c>
      <c r="F393" s="9">
        <f>IF(A393="","",IFERROR(INDEX(Stock!$N:$N,MATCH(A393,Stock!$A:$A,0)),""))</f>
        <v/>
      </c>
      <c r="G393" s="12">
        <f>IF(A393="","",IFERROR(INDEX(Stock!$O:$O,MATCH(A393,Stock!$A:$A,0)),0))</f>
        <v/>
      </c>
      <c r="H393" s="9">
        <f>IF(OR(A393="",F393="",E393=""),"",F393*(1-G393)*E393)</f>
        <v/>
      </c>
    </row>
    <row r="394">
      <c r="C394" s="8" t="n"/>
      <c r="D394" s="9">
        <f>IF(A394="","",SUMIF($A:$A,A394,$C:$C))</f>
        <v/>
      </c>
      <c r="E394" s="12">
        <f>IF(OR(A394="",D394=0),"",C394/D394)</f>
        <v/>
      </c>
      <c r="F394" s="9">
        <f>IF(A394="","",IFERROR(INDEX(Stock!$N:$N,MATCH(A394,Stock!$A:$A,0)),""))</f>
        <v/>
      </c>
      <c r="G394" s="12">
        <f>IF(A394="","",IFERROR(INDEX(Stock!$O:$O,MATCH(A394,Stock!$A:$A,0)),0))</f>
        <v/>
      </c>
      <c r="H394" s="9">
        <f>IF(OR(A394="",F394="",E394=""),"",F394*(1-G394)*E394)</f>
        <v/>
      </c>
    </row>
    <row r="395">
      <c r="C395" s="8" t="n"/>
      <c r="D395" s="9">
        <f>IF(A395="","",SUMIF($A:$A,A395,$C:$C))</f>
        <v/>
      </c>
      <c r="E395" s="12">
        <f>IF(OR(A395="",D395=0),"",C395/D395)</f>
        <v/>
      </c>
      <c r="F395" s="9">
        <f>IF(A395="","",IFERROR(INDEX(Stock!$N:$N,MATCH(A395,Stock!$A:$A,0)),""))</f>
        <v/>
      </c>
      <c r="G395" s="12">
        <f>IF(A395="","",IFERROR(INDEX(Stock!$O:$O,MATCH(A395,Stock!$A:$A,0)),0))</f>
        <v/>
      </c>
      <c r="H395" s="9">
        <f>IF(OR(A395="",F395="",E395=""),"",F395*(1-G395)*E395)</f>
        <v/>
      </c>
    </row>
    <row r="396">
      <c r="C396" s="8" t="n"/>
      <c r="D396" s="9">
        <f>IF(A396="","",SUMIF($A:$A,A396,$C:$C))</f>
        <v/>
      </c>
      <c r="E396" s="12">
        <f>IF(OR(A396="",D396=0),"",C396/D396)</f>
        <v/>
      </c>
      <c r="F396" s="9">
        <f>IF(A396="","",IFERROR(INDEX(Stock!$N:$N,MATCH(A396,Stock!$A:$A,0)),""))</f>
        <v/>
      </c>
      <c r="G396" s="12">
        <f>IF(A396="","",IFERROR(INDEX(Stock!$O:$O,MATCH(A396,Stock!$A:$A,0)),0))</f>
        <v/>
      </c>
      <c r="H396" s="9">
        <f>IF(OR(A396="",F396="",E396=""),"",F396*(1-G396)*E396)</f>
        <v/>
      </c>
    </row>
    <row r="397">
      <c r="C397" s="8" t="n"/>
      <c r="D397" s="9">
        <f>IF(A397="","",SUMIF($A:$A,A397,$C:$C))</f>
        <v/>
      </c>
      <c r="E397" s="12">
        <f>IF(OR(A397="",D397=0),"",C397/D397)</f>
        <v/>
      </c>
      <c r="F397" s="9">
        <f>IF(A397="","",IFERROR(INDEX(Stock!$N:$N,MATCH(A397,Stock!$A:$A,0)),""))</f>
        <v/>
      </c>
      <c r="G397" s="12">
        <f>IF(A397="","",IFERROR(INDEX(Stock!$O:$O,MATCH(A397,Stock!$A:$A,0)),0))</f>
        <v/>
      </c>
      <c r="H397" s="9">
        <f>IF(OR(A397="",F397="",E397=""),"",F397*(1-G397)*E397)</f>
        <v/>
      </c>
    </row>
    <row r="398">
      <c r="C398" s="8" t="n"/>
      <c r="D398" s="9">
        <f>IF(A398="","",SUMIF($A:$A,A398,$C:$C))</f>
        <v/>
      </c>
      <c r="E398" s="12">
        <f>IF(OR(A398="",D398=0),"",C398/D398)</f>
        <v/>
      </c>
      <c r="F398" s="9">
        <f>IF(A398="","",IFERROR(INDEX(Stock!$N:$N,MATCH(A398,Stock!$A:$A,0)),""))</f>
        <v/>
      </c>
      <c r="G398" s="12">
        <f>IF(A398="","",IFERROR(INDEX(Stock!$O:$O,MATCH(A398,Stock!$A:$A,0)),0))</f>
        <v/>
      </c>
      <c r="H398" s="9">
        <f>IF(OR(A398="",F398="",E398=""),"",F398*(1-G398)*E398)</f>
        <v/>
      </c>
    </row>
    <row r="399">
      <c r="C399" s="8" t="n"/>
      <c r="D399" s="9">
        <f>IF(A399="","",SUMIF($A:$A,A399,$C:$C))</f>
        <v/>
      </c>
      <c r="E399" s="12">
        <f>IF(OR(A399="",D399=0),"",C399/D399)</f>
        <v/>
      </c>
      <c r="F399" s="9">
        <f>IF(A399="","",IFERROR(INDEX(Stock!$N:$N,MATCH(A399,Stock!$A:$A,0)),""))</f>
        <v/>
      </c>
      <c r="G399" s="12">
        <f>IF(A399="","",IFERROR(INDEX(Stock!$O:$O,MATCH(A399,Stock!$A:$A,0)),0))</f>
        <v/>
      </c>
      <c r="H399" s="9">
        <f>IF(OR(A399="",F399="",E399=""),"",F399*(1-G399)*E399)</f>
        <v/>
      </c>
    </row>
    <row r="400">
      <c r="C400" s="8" t="n"/>
      <c r="D400" s="9">
        <f>IF(A400="","",SUMIF($A:$A,A400,$C:$C))</f>
        <v/>
      </c>
      <c r="E400" s="12">
        <f>IF(OR(A400="",D400=0),"",C400/D400)</f>
        <v/>
      </c>
      <c r="F400" s="9">
        <f>IF(A400="","",IFERROR(INDEX(Stock!$N:$N,MATCH(A400,Stock!$A:$A,0)),""))</f>
        <v/>
      </c>
      <c r="G400" s="12">
        <f>IF(A400="","",IFERROR(INDEX(Stock!$O:$O,MATCH(A400,Stock!$A:$A,0)),0))</f>
        <v/>
      </c>
      <c r="H400" s="9">
        <f>IF(OR(A400="",F400="",E400=""),"",F400*(1-G400)*E400)</f>
        <v/>
      </c>
    </row>
    <row r="401">
      <c r="C401" s="8" t="n"/>
      <c r="D401" s="9">
        <f>IF(A401="","",SUMIF($A:$A,A401,$C:$C))</f>
        <v/>
      </c>
      <c r="E401" s="12">
        <f>IF(OR(A401="",D401=0),"",C401/D401)</f>
        <v/>
      </c>
      <c r="F401" s="9">
        <f>IF(A401="","",IFERROR(INDEX(Stock!$N:$N,MATCH(A401,Stock!$A:$A,0)),""))</f>
        <v/>
      </c>
      <c r="G401" s="12">
        <f>IF(A401="","",IFERROR(INDEX(Stock!$O:$O,MATCH(A401,Stock!$A:$A,0)),0))</f>
        <v/>
      </c>
      <c r="H401" s="9">
        <f>IF(OR(A401="",F401="",E401=""),"",F401*(1-G401)*E401)</f>
        <v/>
      </c>
    </row>
    <row r="402">
      <c r="C402" s="8" t="n"/>
      <c r="D402" s="9">
        <f>IF(A402="","",SUMIF($A:$A,A402,$C:$C))</f>
        <v/>
      </c>
      <c r="E402" s="12">
        <f>IF(OR(A402="",D402=0),"",C402/D402)</f>
        <v/>
      </c>
      <c r="F402" s="9">
        <f>IF(A402="","",IFERROR(INDEX(Stock!$N:$N,MATCH(A402,Stock!$A:$A,0)),""))</f>
        <v/>
      </c>
      <c r="G402" s="12">
        <f>IF(A402="","",IFERROR(INDEX(Stock!$O:$O,MATCH(A402,Stock!$A:$A,0)),0))</f>
        <v/>
      </c>
      <c r="H402" s="9">
        <f>IF(OR(A402="",F402="",E402=""),"",F402*(1-G402)*E402)</f>
        <v/>
      </c>
    </row>
    <row r="403">
      <c r="C403" s="8" t="n"/>
      <c r="D403" s="9">
        <f>IF(A403="","",SUMIF($A:$A,A403,$C:$C))</f>
        <v/>
      </c>
      <c r="E403" s="12">
        <f>IF(OR(A403="",D403=0),"",C403/D403)</f>
        <v/>
      </c>
      <c r="F403" s="9">
        <f>IF(A403="","",IFERROR(INDEX(Stock!$N:$N,MATCH(A403,Stock!$A:$A,0)),""))</f>
        <v/>
      </c>
      <c r="G403" s="12">
        <f>IF(A403="","",IFERROR(INDEX(Stock!$O:$O,MATCH(A403,Stock!$A:$A,0)),0))</f>
        <v/>
      </c>
      <c r="H403" s="9">
        <f>IF(OR(A403="",F403="",E403=""),"",F403*(1-G403)*E403)</f>
        <v/>
      </c>
    </row>
    <row r="404">
      <c r="C404" s="8" t="n"/>
      <c r="D404" s="9">
        <f>IF(A404="","",SUMIF($A:$A,A404,$C:$C))</f>
        <v/>
      </c>
      <c r="E404" s="12">
        <f>IF(OR(A404="",D404=0),"",C404/D404)</f>
        <v/>
      </c>
      <c r="F404" s="9">
        <f>IF(A404="","",IFERROR(INDEX(Stock!$N:$N,MATCH(A404,Stock!$A:$A,0)),""))</f>
        <v/>
      </c>
      <c r="G404" s="12">
        <f>IF(A404="","",IFERROR(INDEX(Stock!$O:$O,MATCH(A404,Stock!$A:$A,0)),0))</f>
        <v/>
      </c>
      <c r="H404" s="9">
        <f>IF(OR(A404="",F404="",E404=""),"",F404*(1-G404)*E404)</f>
        <v/>
      </c>
    </row>
    <row r="405">
      <c r="C405" s="8" t="n"/>
      <c r="D405" s="9">
        <f>IF(A405="","",SUMIF($A:$A,A405,$C:$C))</f>
        <v/>
      </c>
      <c r="E405" s="12">
        <f>IF(OR(A405="",D405=0),"",C405/D405)</f>
        <v/>
      </c>
      <c r="F405" s="9">
        <f>IF(A405="","",IFERROR(INDEX(Stock!$N:$N,MATCH(A405,Stock!$A:$A,0)),""))</f>
        <v/>
      </c>
      <c r="G405" s="12">
        <f>IF(A405="","",IFERROR(INDEX(Stock!$O:$O,MATCH(A405,Stock!$A:$A,0)),0))</f>
        <v/>
      </c>
      <c r="H405" s="9">
        <f>IF(OR(A405="",F405="",E405=""),"",F405*(1-G405)*E405)</f>
        <v/>
      </c>
    </row>
    <row r="406">
      <c r="C406" s="8" t="n"/>
      <c r="D406" s="9">
        <f>IF(A406="","",SUMIF($A:$A,A406,$C:$C))</f>
        <v/>
      </c>
      <c r="E406" s="12">
        <f>IF(OR(A406="",D406=0),"",C406/D406)</f>
        <v/>
      </c>
      <c r="F406" s="9">
        <f>IF(A406="","",IFERROR(INDEX(Stock!$N:$N,MATCH(A406,Stock!$A:$A,0)),""))</f>
        <v/>
      </c>
      <c r="G406" s="12">
        <f>IF(A406="","",IFERROR(INDEX(Stock!$O:$O,MATCH(A406,Stock!$A:$A,0)),0))</f>
        <v/>
      </c>
      <c r="H406" s="9">
        <f>IF(OR(A406="",F406="",E406=""),"",F406*(1-G406)*E406)</f>
        <v/>
      </c>
    </row>
    <row r="407">
      <c r="C407" s="8" t="n"/>
      <c r="D407" s="9">
        <f>IF(A407="","",SUMIF($A:$A,A407,$C:$C))</f>
        <v/>
      </c>
      <c r="E407" s="12">
        <f>IF(OR(A407="",D407=0),"",C407/D407)</f>
        <v/>
      </c>
      <c r="F407" s="9">
        <f>IF(A407="","",IFERROR(INDEX(Stock!$N:$N,MATCH(A407,Stock!$A:$A,0)),""))</f>
        <v/>
      </c>
      <c r="G407" s="12">
        <f>IF(A407="","",IFERROR(INDEX(Stock!$O:$O,MATCH(A407,Stock!$A:$A,0)),0))</f>
        <v/>
      </c>
      <c r="H407" s="9">
        <f>IF(OR(A407="",F407="",E407=""),"",F407*(1-G407)*E407)</f>
        <v/>
      </c>
    </row>
    <row r="408">
      <c r="C408" s="8" t="n"/>
      <c r="D408" s="9">
        <f>IF(A408="","",SUMIF($A:$A,A408,$C:$C))</f>
        <v/>
      </c>
      <c r="E408" s="12">
        <f>IF(OR(A408="",D408=0),"",C408/D408)</f>
        <v/>
      </c>
      <c r="F408" s="9">
        <f>IF(A408="","",IFERROR(INDEX(Stock!$N:$N,MATCH(A408,Stock!$A:$A,0)),""))</f>
        <v/>
      </c>
      <c r="G408" s="12">
        <f>IF(A408="","",IFERROR(INDEX(Stock!$O:$O,MATCH(A408,Stock!$A:$A,0)),0))</f>
        <v/>
      </c>
      <c r="H408" s="9">
        <f>IF(OR(A408="",F408="",E408=""),"",F408*(1-G408)*E408)</f>
        <v/>
      </c>
    </row>
    <row r="409">
      <c r="C409" s="8" t="n"/>
      <c r="D409" s="9">
        <f>IF(A409="","",SUMIF($A:$A,A409,$C:$C))</f>
        <v/>
      </c>
      <c r="E409" s="12">
        <f>IF(OR(A409="",D409=0),"",C409/D409)</f>
        <v/>
      </c>
      <c r="F409" s="9">
        <f>IF(A409="","",IFERROR(INDEX(Stock!$N:$N,MATCH(A409,Stock!$A:$A,0)),""))</f>
        <v/>
      </c>
      <c r="G409" s="12">
        <f>IF(A409="","",IFERROR(INDEX(Stock!$O:$O,MATCH(A409,Stock!$A:$A,0)),0))</f>
        <v/>
      </c>
      <c r="H409" s="9">
        <f>IF(OR(A409="",F409="",E409=""),"",F409*(1-G409)*E409)</f>
        <v/>
      </c>
    </row>
    <row r="410">
      <c r="C410" s="8" t="n"/>
      <c r="D410" s="9">
        <f>IF(A410="","",SUMIF($A:$A,A410,$C:$C))</f>
        <v/>
      </c>
      <c r="E410" s="12">
        <f>IF(OR(A410="",D410=0),"",C410/D410)</f>
        <v/>
      </c>
      <c r="F410" s="9">
        <f>IF(A410="","",IFERROR(INDEX(Stock!$N:$N,MATCH(A410,Stock!$A:$A,0)),""))</f>
        <v/>
      </c>
      <c r="G410" s="12">
        <f>IF(A410="","",IFERROR(INDEX(Stock!$O:$O,MATCH(A410,Stock!$A:$A,0)),0))</f>
        <v/>
      </c>
      <c r="H410" s="9">
        <f>IF(OR(A410="",F410="",E410=""),"",F410*(1-G410)*E410)</f>
        <v/>
      </c>
    </row>
    <row r="411">
      <c r="C411" s="8" t="n"/>
      <c r="D411" s="9">
        <f>IF(A411="","",SUMIF($A:$A,A411,$C:$C))</f>
        <v/>
      </c>
      <c r="E411" s="12">
        <f>IF(OR(A411="",D411=0),"",C411/D411)</f>
        <v/>
      </c>
      <c r="F411" s="9">
        <f>IF(A411="","",IFERROR(INDEX(Stock!$N:$N,MATCH(A411,Stock!$A:$A,0)),""))</f>
        <v/>
      </c>
      <c r="G411" s="12">
        <f>IF(A411="","",IFERROR(INDEX(Stock!$O:$O,MATCH(A411,Stock!$A:$A,0)),0))</f>
        <v/>
      </c>
      <c r="H411" s="9">
        <f>IF(OR(A411="",F411="",E411=""),"",F411*(1-G411)*E411)</f>
        <v/>
      </c>
    </row>
    <row r="412">
      <c r="C412" s="8" t="n"/>
      <c r="D412" s="9">
        <f>IF(A412="","",SUMIF($A:$A,A412,$C:$C))</f>
        <v/>
      </c>
      <c r="E412" s="12">
        <f>IF(OR(A412="",D412=0),"",C412/D412)</f>
        <v/>
      </c>
      <c r="F412" s="9">
        <f>IF(A412="","",IFERROR(INDEX(Stock!$N:$N,MATCH(A412,Stock!$A:$A,0)),""))</f>
        <v/>
      </c>
      <c r="G412" s="12">
        <f>IF(A412="","",IFERROR(INDEX(Stock!$O:$O,MATCH(A412,Stock!$A:$A,0)),0))</f>
        <v/>
      </c>
      <c r="H412" s="9">
        <f>IF(OR(A412="",F412="",E412=""),"",F412*(1-G412)*E412)</f>
        <v/>
      </c>
    </row>
    <row r="413">
      <c r="C413" s="8" t="n"/>
      <c r="D413" s="9">
        <f>IF(A413="","",SUMIF($A:$A,A413,$C:$C))</f>
        <v/>
      </c>
      <c r="E413" s="12">
        <f>IF(OR(A413="",D413=0),"",C413/D413)</f>
        <v/>
      </c>
      <c r="F413" s="9">
        <f>IF(A413="","",IFERROR(INDEX(Stock!$N:$N,MATCH(A413,Stock!$A:$A,0)),""))</f>
        <v/>
      </c>
      <c r="G413" s="12">
        <f>IF(A413="","",IFERROR(INDEX(Stock!$O:$O,MATCH(A413,Stock!$A:$A,0)),0))</f>
        <v/>
      </c>
      <c r="H413" s="9">
        <f>IF(OR(A413="",F413="",E413=""),"",F413*(1-G413)*E413)</f>
        <v/>
      </c>
    </row>
    <row r="414">
      <c r="C414" s="8" t="n"/>
      <c r="D414" s="9">
        <f>IF(A414="","",SUMIF($A:$A,A414,$C:$C))</f>
        <v/>
      </c>
      <c r="E414" s="12">
        <f>IF(OR(A414="",D414=0),"",C414/D414)</f>
        <v/>
      </c>
      <c r="F414" s="9">
        <f>IF(A414="","",IFERROR(INDEX(Stock!$N:$N,MATCH(A414,Stock!$A:$A,0)),""))</f>
        <v/>
      </c>
      <c r="G414" s="12">
        <f>IF(A414="","",IFERROR(INDEX(Stock!$O:$O,MATCH(A414,Stock!$A:$A,0)),0))</f>
        <v/>
      </c>
      <c r="H414" s="9">
        <f>IF(OR(A414="",F414="",E414=""),"",F414*(1-G414)*E414)</f>
        <v/>
      </c>
    </row>
    <row r="415">
      <c r="C415" s="8" t="n"/>
      <c r="D415" s="9">
        <f>IF(A415="","",SUMIF($A:$A,A415,$C:$C))</f>
        <v/>
      </c>
      <c r="E415" s="12">
        <f>IF(OR(A415="",D415=0),"",C415/D415)</f>
        <v/>
      </c>
      <c r="F415" s="9">
        <f>IF(A415="","",IFERROR(INDEX(Stock!$N:$N,MATCH(A415,Stock!$A:$A,0)),""))</f>
        <v/>
      </c>
      <c r="G415" s="12">
        <f>IF(A415="","",IFERROR(INDEX(Stock!$O:$O,MATCH(A415,Stock!$A:$A,0)),0))</f>
        <v/>
      </c>
      <c r="H415" s="9">
        <f>IF(OR(A415="",F415="",E415=""),"",F415*(1-G415)*E415)</f>
        <v/>
      </c>
    </row>
    <row r="416">
      <c r="C416" s="8" t="n"/>
      <c r="D416" s="9">
        <f>IF(A416="","",SUMIF($A:$A,A416,$C:$C))</f>
        <v/>
      </c>
      <c r="E416" s="12">
        <f>IF(OR(A416="",D416=0),"",C416/D416)</f>
        <v/>
      </c>
      <c r="F416" s="9">
        <f>IF(A416="","",IFERROR(INDEX(Stock!$N:$N,MATCH(A416,Stock!$A:$A,0)),""))</f>
        <v/>
      </c>
      <c r="G416" s="12">
        <f>IF(A416="","",IFERROR(INDEX(Stock!$O:$O,MATCH(A416,Stock!$A:$A,0)),0))</f>
        <v/>
      </c>
      <c r="H416" s="9">
        <f>IF(OR(A416="",F416="",E416=""),"",F416*(1-G416)*E416)</f>
        <v/>
      </c>
    </row>
    <row r="417">
      <c r="C417" s="8" t="n"/>
      <c r="D417" s="9">
        <f>IF(A417="","",SUMIF($A:$A,A417,$C:$C))</f>
        <v/>
      </c>
      <c r="E417" s="12">
        <f>IF(OR(A417="",D417=0),"",C417/D417)</f>
        <v/>
      </c>
      <c r="F417" s="9">
        <f>IF(A417="","",IFERROR(INDEX(Stock!$N:$N,MATCH(A417,Stock!$A:$A,0)),""))</f>
        <v/>
      </c>
      <c r="G417" s="12">
        <f>IF(A417="","",IFERROR(INDEX(Stock!$O:$O,MATCH(A417,Stock!$A:$A,0)),0))</f>
        <v/>
      </c>
      <c r="H417" s="9">
        <f>IF(OR(A417="",F417="",E417=""),"",F417*(1-G417)*E417)</f>
        <v/>
      </c>
    </row>
    <row r="418">
      <c r="C418" s="8" t="n"/>
      <c r="D418" s="9">
        <f>IF(A418="","",SUMIF($A:$A,A418,$C:$C))</f>
        <v/>
      </c>
      <c r="E418" s="12">
        <f>IF(OR(A418="",D418=0),"",C418/D418)</f>
        <v/>
      </c>
      <c r="F418" s="9">
        <f>IF(A418="","",IFERROR(INDEX(Stock!$N:$N,MATCH(A418,Stock!$A:$A,0)),""))</f>
        <v/>
      </c>
      <c r="G418" s="12">
        <f>IF(A418="","",IFERROR(INDEX(Stock!$O:$O,MATCH(A418,Stock!$A:$A,0)),0))</f>
        <v/>
      </c>
      <c r="H418" s="9">
        <f>IF(OR(A418="",F418="",E418=""),"",F418*(1-G418)*E418)</f>
        <v/>
      </c>
    </row>
    <row r="419">
      <c r="C419" s="8" t="n"/>
      <c r="D419" s="9">
        <f>IF(A419="","",SUMIF($A:$A,A419,$C:$C))</f>
        <v/>
      </c>
      <c r="E419" s="12">
        <f>IF(OR(A419="",D419=0),"",C419/D419)</f>
        <v/>
      </c>
      <c r="F419" s="9">
        <f>IF(A419="","",IFERROR(INDEX(Stock!$N:$N,MATCH(A419,Stock!$A:$A,0)),""))</f>
        <v/>
      </c>
      <c r="G419" s="12">
        <f>IF(A419="","",IFERROR(INDEX(Stock!$O:$O,MATCH(A419,Stock!$A:$A,0)),0))</f>
        <v/>
      </c>
      <c r="H419" s="9">
        <f>IF(OR(A419="",F419="",E419=""),"",F419*(1-G419)*E419)</f>
        <v/>
      </c>
    </row>
    <row r="420">
      <c r="C420" s="8" t="n"/>
      <c r="D420" s="9">
        <f>IF(A420="","",SUMIF($A:$A,A420,$C:$C))</f>
        <v/>
      </c>
      <c r="E420" s="12">
        <f>IF(OR(A420="",D420=0),"",C420/D420)</f>
        <v/>
      </c>
      <c r="F420" s="9">
        <f>IF(A420="","",IFERROR(INDEX(Stock!$N:$N,MATCH(A420,Stock!$A:$A,0)),""))</f>
        <v/>
      </c>
      <c r="G420" s="12">
        <f>IF(A420="","",IFERROR(INDEX(Stock!$O:$O,MATCH(A420,Stock!$A:$A,0)),0))</f>
        <v/>
      </c>
      <c r="H420" s="9">
        <f>IF(OR(A420="",F420="",E420=""),"",F420*(1-G420)*E420)</f>
        <v/>
      </c>
    </row>
    <row r="421">
      <c r="C421" s="8" t="n"/>
      <c r="D421" s="9">
        <f>IF(A421="","",SUMIF($A:$A,A421,$C:$C))</f>
        <v/>
      </c>
      <c r="E421" s="12">
        <f>IF(OR(A421="",D421=0),"",C421/D421)</f>
        <v/>
      </c>
      <c r="F421" s="9">
        <f>IF(A421="","",IFERROR(INDEX(Stock!$N:$N,MATCH(A421,Stock!$A:$A,0)),""))</f>
        <v/>
      </c>
      <c r="G421" s="12">
        <f>IF(A421="","",IFERROR(INDEX(Stock!$O:$O,MATCH(A421,Stock!$A:$A,0)),0))</f>
        <v/>
      </c>
      <c r="H421" s="9">
        <f>IF(OR(A421="",F421="",E421=""),"",F421*(1-G421)*E421)</f>
        <v/>
      </c>
    </row>
    <row r="422">
      <c r="C422" s="8" t="n"/>
      <c r="D422" s="9">
        <f>IF(A422="","",SUMIF($A:$A,A422,$C:$C))</f>
        <v/>
      </c>
      <c r="E422" s="12">
        <f>IF(OR(A422="",D422=0),"",C422/D422)</f>
        <v/>
      </c>
      <c r="F422" s="9">
        <f>IF(A422="","",IFERROR(INDEX(Stock!$N:$N,MATCH(A422,Stock!$A:$A,0)),""))</f>
        <v/>
      </c>
      <c r="G422" s="12">
        <f>IF(A422="","",IFERROR(INDEX(Stock!$O:$O,MATCH(A422,Stock!$A:$A,0)),0))</f>
        <v/>
      </c>
      <c r="H422" s="9">
        <f>IF(OR(A422="",F422="",E422=""),"",F422*(1-G422)*E422)</f>
        <v/>
      </c>
    </row>
    <row r="423">
      <c r="C423" s="8" t="n"/>
      <c r="D423" s="9">
        <f>IF(A423="","",SUMIF($A:$A,A423,$C:$C))</f>
        <v/>
      </c>
      <c r="E423" s="12">
        <f>IF(OR(A423="",D423=0),"",C423/D423)</f>
        <v/>
      </c>
      <c r="F423" s="9">
        <f>IF(A423="","",IFERROR(INDEX(Stock!$N:$N,MATCH(A423,Stock!$A:$A,0)),""))</f>
        <v/>
      </c>
      <c r="G423" s="12">
        <f>IF(A423="","",IFERROR(INDEX(Stock!$O:$O,MATCH(A423,Stock!$A:$A,0)),0))</f>
        <v/>
      </c>
      <c r="H423" s="9">
        <f>IF(OR(A423="",F423="",E423=""),"",F423*(1-G423)*E423)</f>
        <v/>
      </c>
    </row>
    <row r="424">
      <c r="C424" s="8" t="n"/>
      <c r="D424" s="9">
        <f>IF(A424="","",SUMIF($A:$A,A424,$C:$C))</f>
        <v/>
      </c>
      <c r="E424" s="12">
        <f>IF(OR(A424="",D424=0),"",C424/D424)</f>
        <v/>
      </c>
      <c r="F424" s="9">
        <f>IF(A424="","",IFERROR(INDEX(Stock!$N:$N,MATCH(A424,Stock!$A:$A,0)),""))</f>
        <v/>
      </c>
      <c r="G424" s="12">
        <f>IF(A424="","",IFERROR(INDEX(Stock!$O:$O,MATCH(A424,Stock!$A:$A,0)),0))</f>
        <v/>
      </c>
      <c r="H424" s="9">
        <f>IF(OR(A424="",F424="",E424=""),"",F424*(1-G424)*E424)</f>
        <v/>
      </c>
    </row>
    <row r="425">
      <c r="C425" s="8" t="n"/>
      <c r="D425" s="9">
        <f>IF(A425="","",SUMIF($A:$A,A425,$C:$C))</f>
        <v/>
      </c>
      <c r="E425" s="12">
        <f>IF(OR(A425="",D425=0),"",C425/D425)</f>
        <v/>
      </c>
      <c r="F425" s="9">
        <f>IF(A425="","",IFERROR(INDEX(Stock!$N:$N,MATCH(A425,Stock!$A:$A,0)),""))</f>
        <v/>
      </c>
      <c r="G425" s="12">
        <f>IF(A425="","",IFERROR(INDEX(Stock!$O:$O,MATCH(A425,Stock!$A:$A,0)),0))</f>
        <v/>
      </c>
      <c r="H425" s="9">
        <f>IF(OR(A425="",F425="",E425=""),"",F425*(1-G425)*E425)</f>
        <v/>
      </c>
    </row>
    <row r="426">
      <c r="C426" s="8" t="n"/>
      <c r="D426" s="9">
        <f>IF(A426="","",SUMIF($A:$A,A426,$C:$C))</f>
        <v/>
      </c>
      <c r="E426" s="12">
        <f>IF(OR(A426="",D426=0),"",C426/D426)</f>
        <v/>
      </c>
      <c r="F426" s="9">
        <f>IF(A426="","",IFERROR(INDEX(Stock!$N:$N,MATCH(A426,Stock!$A:$A,0)),""))</f>
        <v/>
      </c>
      <c r="G426" s="12">
        <f>IF(A426="","",IFERROR(INDEX(Stock!$O:$O,MATCH(A426,Stock!$A:$A,0)),0))</f>
        <v/>
      </c>
      <c r="H426" s="9">
        <f>IF(OR(A426="",F426="",E426=""),"",F426*(1-G426)*E426)</f>
        <v/>
      </c>
    </row>
    <row r="427">
      <c r="C427" s="8" t="n"/>
      <c r="D427" s="9">
        <f>IF(A427="","",SUMIF($A:$A,A427,$C:$C))</f>
        <v/>
      </c>
      <c r="E427" s="12">
        <f>IF(OR(A427="",D427=0),"",C427/D427)</f>
        <v/>
      </c>
      <c r="F427" s="9">
        <f>IF(A427="","",IFERROR(INDEX(Stock!$N:$N,MATCH(A427,Stock!$A:$A,0)),""))</f>
        <v/>
      </c>
      <c r="G427" s="12">
        <f>IF(A427="","",IFERROR(INDEX(Stock!$O:$O,MATCH(A427,Stock!$A:$A,0)),0))</f>
        <v/>
      </c>
      <c r="H427" s="9">
        <f>IF(OR(A427="",F427="",E427=""),"",F427*(1-G427)*E427)</f>
        <v/>
      </c>
    </row>
    <row r="428">
      <c r="C428" s="8" t="n"/>
      <c r="D428" s="9">
        <f>IF(A428="","",SUMIF($A:$A,A428,$C:$C))</f>
        <v/>
      </c>
      <c r="E428" s="12">
        <f>IF(OR(A428="",D428=0),"",C428/D428)</f>
        <v/>
      </c>
      <c r="F428" s="9">
        <f>IF(A428="","",IFERROR(INDEX(Stock!$N:$N,MATCH(A428,Stock!$A:$A,0)),""))</f>
        <v/>
      </c>
      <c r="G428" s="12">
        <f>IF(A428="","",IFERROR(INDEX(Stock!$O:$O,MATCH(A428,Stock!$A:$A,0)),0))</f>
        <v/>
      </c>
      <c r="H428" s="9">
        <f>IF(OR(A428="",F428="",E428=""),"",F428*(1-G428)*E428)</f>
        <v/>
      </c>
    </row>
    <row r="429">
      <c r="C429" s="8" t="n"/>
      <c r="D429" s="9">
        <f>IF(A429="","",SUMIF($A:$A,A429,$C:$C))</f>
        <v/>
      </c>
      <c r="E429" s="12">
        <f>IF(OR(A429="",D429=0),"",C429/D429)</f>
        <v/>
      </c>
      <c r="F429" s="9">
        <f>IF(A429="","",IFERROR(INDEX(Stock!$N:$N,MATCH(A429,Stock!$A:$A,0)),""))</f>
        <v/>
      </c>
      <c r="G429" s="12">
        <f>IF(A429="","",IFERROR(INDEX(Stock!$O:$O,MATCH(A429,Stock!$A:$A,0)),0))</f>
        <v/>
      </c>
      <c r="H429" s="9">
        <f>IF(OR(A429="",F429="",E429=""),"",F429*(1-G429)*E429)</f>
        <v/>
      </c>
    </row>
    <row r="430">
      <c r="C430" s="8" t="n"/>
      <c r="D430" s="9">
        <f>IF(A430="","",SUMIF($A:$A,A430,$C:$C))</f>
        <v/>
      </c>
      <c r="E430" s="12">
        <f>IF(OR(A430="",D430=0),"",C430/D430)</f>
        <v/>
      </c>
      <c r="F430" s="9">
        <f>IF(A430="","",IFERROR(INDEX(Stock!$N:$N,MATCH(A430,Stock!$A:$A,0)),""))</f>
        <v/>
      </c>
      <c r="G430" s="12">
        <f>IF(A430="","",IFERROR(INDEX(Stock!$O:$O,MATCH(A430,Stock!$A:$A,0)),0))</f>
        <v/>
      </c>
      <c r="H430" s="9">
        <f>IF(OR(A430="",F430="",E430=""),"",F430*(1-G430)*E430)</f>
        <v/>
      </c>
    </row>
    <row r="431">
      <c r="C431" s="8" t="n"/>
      <c r="D431" s="9">
        <f>IF(A431="","",SUMIF($A:$A,A431,$C:$C))</f>
        <v/>
      </c>
      <c r="E431" s="12">
        <f>IF(OR(A431="",D431=0),"",C431/D431)</f>
        <v/>
      </c>
      <c r="F431" s="9">
        <f>IF(A431="","",IFERROR(INDEX(Stock!$N:$N,MATCH(A431,Stock!$A:$A,0)),""))</f>
        <v/>
      </c>
      <c r="G431" s="12">
        <f>IF(A431="","",IFERROR(INDEX(Stock!$O:$O,MATCH(A431,Stock!$A:$A,0)),0))</f>
        <v/>
      </c>
      <c r="H431" s="9">
        <f>IF(OR(A431="",F431="",E431=""),"",F431*(1-G431)*E431)</f>
        <v/>
      </c>
    </row>
    <row r="432">
      <c r="C432" s="8" t="n"/>
      <c r="D432" s="9">
        <f>IF(A432="","",SUMIF($A:$A,A432,$C:$C))</f>
        <v/>
      </c>
      <c r="E432" s="12">
        <f>IF(OR(A432="",D432=0),"",C432/D432)</f>
        <v/>
      </c>
      <c r="F432" s="9">
        <f>IF(A432="","",IFERROR(INDEX(Stock!$N:$N,MATCH(A432,Stock!$A:$A,0)),""))</f>
        <v/>
      </c>
      <c r="G432" s="12">
        <f>IF(A432="","",IFERROR(INDEX(Stock!$O:$O,MATCH(A432,Stock!$A:$A,0)),0))</f>
        <v/>
      </c>
      <c r="H432" s="9">
        <f>IF(OR(A432="",F432="",E432=""),"",F432*(1-G432)*E432)</f>
        <v/>
      </c>
    </row>
    <row r="433">
      <c r="C433" s="8" t="n"/>
      <c r="D433" s="9">
        <f>IF(A433="","",SUMIF($A:$A,A433,$C:$C))</f>
        <v/>
      </c>
      <c r="E433" s="12">
        <f>IF(OR(A433="",D433=0),"",C433/D433)</f>
        <v/>
      </c>
      <c r="F433" s="9">
        <f>IF(A433="","",IFERROR(INDEX(Stock!$N:$N,MATCH(A433,Stock!$A:$A,0)),""))</f>
        <v/>
      </c>
      <c r="G433" s="12">
        <f>IF(A433="","",IFERROR(INDEX(Stock!$O:$O,MATCH(A433,Stock!$A:$A,0)),0))</f>
        <v/>
      </c>
      <c r="H433" s="9">
        <f>IF(OR(A433="",F433="",E433=""),"",F433*(1-G433)*E433)</f>
        <v/>
      </c>
    </row>
    <row r="434">
      <c r="C434" s="8" t="n"/>
      <c r="D434" s="9">
        <f>IF(A434="","",SUMIF($A:$A,A434,$C:$C))</f>
        <v/>
      </c>
      <c r="E434" s="12">
        <f>IF(OR(A434="",D434=0),"",C434/D434)</f>
        <v/>
      </c>
      <c r="F434" s="9">
        <f>IF(A434="","",IFERROR(INDEX(Stock!$N:$N,MATCH(A434,Stock!$A:$A,0)),""))</f>
        <v/>
      </c>
      <c r="G434" s="12">
        <f>IF(A434="","",IFERROR(INDEX(Stock!$O:$O,MATCH(A434,Stock!$A:$A,0)),0))</f>
        <v/>
      </c>
      <c r="H434" s="9">
        <f>IF(OR(A434="",F434="",E434=""),"",F434*(1-G434)*E434)</f>
        <v/>
      </c>
    </row>
    <row r="435">
      <c r="C435" s="8" t="n"/>
      <c r="D435" s="9">
        <f>IF(A435="","",SUMIF($A:$A,A435,$C:$C))</f>
        <v/>
      </c>
      <c r="E435" s="12">
        <f>IF(OR(A435="",D435=0),"",C435/D435)</f>
        <v/>
      </c>
      <c r="F435" s="9">
        <f>IF(A435="","",IFERROR(INDEX(Stock!$N:$N,MATCH(A435,Stock!$A:$A,0)),""))</f>
        <v/>
      </c>
      <c r="G435" s="12">
        <f>IF(A435="","",IFERROR(INDEX(Stock!$O:$O,MATCH(A435,Stock!$A:$A,0)),0))</f>
        <v/>
      </c>
      <c r="H435" s="9">
        <f>IF(OR(A435="",F435="",E435=""),"",F435*(1-G435)*E435)</f>
        <v/>
      </c>
    </row>
    <row r="436">
      <c r="C436" s="8" t="n"/>
      <c r="D436" s="9">
        <f>IF(A436="","",SUMIF($A:$A,A436,$C:$C))</f>
        <v/>
      </c>
      <c r="E436" s="12">
        <f>IF(OR(A436="",D436=0),"",C436/D436)</f>
        <v/>
      </c>
      <c r="F436" s="9">
        <f>IF(A436="","",IFERROR(INDEX(Stock!$N:$N,MATCH(A436,Stock!$A:$A,0)),""))</f>
        <v/>
      </c>
      <c r="G436" s="12">
        <f>IF(A436="","",IFERROR(INDEX(Stock!$O:$O,MATCH(A436,Stock!$A:$A,0)),0))</f>
        <v/>
      </c>
      <c r="H436" s="9">
        <f>IF(OR(A436="",F436="",E436=""),"",F436*(1-G436)*E436)</f>
        <v/>
      </c>
    </row>
    <row r="437">
      <c r="C437" s="8" t="n"/>
      <c r="D437" s="9">
        <f>IF(A437="","",SUMIF($A:$A,A437,$C:$C))</f>
        <v/>
      </c>
      <c r="E437" s="12">
        <f>IF(OR(A437="",D437=0),"",C437/D437)</f>
        <v/>
      </c>
      <c r="F437" s="9">
        <f>IF(A437="","",IFERROR(INDEX(Stock!$N:$N,MATCH(A437,Stock!$A:$A,0)),""))</f>
        <v/>
      </c>
      <c r="G437" s="12">
        <f>IF(A437="","",IFERROR(INDEX(Stock!$O:$O,MATCH(A437,Stock!$A:$A,0)),0))</f>
        <v/>
      </c>
      <c r="H437" s="9">
        <f>IF(OR(A437="",F437="",E437=""),"",F437*(1-G437)*E437)</f>
        <v/>
      </c>
    </row>
    <row r="438">
      <c r="C438" s="8" t="n"/>
      <c r="D438" s="9">
        <f>IF(A438="","",SUMIF($A:$A,A438,$C:$C))</f>
        <v/>
      </c>
      <c r="E438" s="12">
        <f>IF(OR(A438="",D438=0),"",C438/D438)</f>
        <v/>
      </c>
      <c r="F438" s="9">
        <f>IF(A438="","",IFERROR(INDEX(Stock!$N:$N,MATCH(A438,Stock!$A:$A,0)),""))</f>
        <v/>
      </c>
      <c r="G438" s="12">
        <f>IF(A438="","",IFERROR(INDEX(Stock!$O:$O,MATCH(A438,Stock!$A:$A,0)),0))</f>
        <v/>
      </c>
      <c r="H438" s="9">
        <f>IF(OR(A438="",F438="",E438=""),"",F438*(1-G438)*E438)</f>
        <v/>
      </c>
    </row>
    <row r="439">
      <c r="C439" s="8" t="n"/>
      <c r="D439" s="9">
        <f>IF(A439="","",SUMIF($A:$A,A439,$C:$C))</f>
        <v/>
      </c>
      <c r="E439" s="12">
        <f>IF(OR(A439="",D439=0),"",C439/D439)</f>
        <v/>
      </c>
      <c r="F439" s="9">
        <f>IF(A439="","",IFERROR(INDEX(Stock!$N:$N,MATCH(A439,Stock!$A:$A,0)),""))</f>
        <v/>
      </c>
      <c r="G439" s="12">
        <f>IF(A439="","",IFERROR(INDEX(Stock!$O:$O,MATCH(A439,Stock!$A:$A,0)),0))</f>
        <v/>
      </c>
      <c r="H439" s="9">
        <f>IF(OR(A439="",F439="",E439=""),"",F439*(1-G439)*E439)</f>
        <v/>
      </c>
    </row>
    <row r="440">
      <c r="C440" s="8" t="n"/>
      <c r="D440" s="9">
        <f>IF(A440="","",SUMIF($A:$A,A440,$C:$C))</f>
        <v/>
      </c>
      <c r="E440" s="12">
        <f>IF(OR(A440="",D440=0),"",C440/D440)</f>
        <v/>
      </c>
      <c r="F440" s="9">
        <f>IF(A440="","",IFERROR(INDEX(Stock!$N:$N,MATCH(A440,Stock!$A:$A,0)),""))</f>
        <v/>
      </c>
      <c r="G440" s="12">
        <f>IF(A440="","",IFERROR(INDEX(Stock!$O:$O,MATCH(A440,Stock!$A:$A,0)),0))</f>
        <v/>
      </c>
      <c r="H440" s="9">
        <f>IF(OR(A440="",F440="",E440=""),"",F440*(1-G440)*E440)</f>
        <v/>
      </c>
    </row>
    <row r="441">
      <c r="C441" s="8" t="n"/>
      <c r="D441" s="9">
        <f>IF(A441="","",SUMIF($A:$A,A441,$C:$C))</f>
        <v/>
      </c>
      <c r="E441" s="12">
        <f>IF(OR(A441="",D441=0),"",C441/D441)</f>
        <v/>
      </c>
      <c r="F441" s="9">
        <f>IF(A441="","",IFERROR(INDEX(Stock!$N:$N,MATCH(A441,Stock!$A:$A,0)),""))</f>
        <v/>
      </c>
      <c r="G441" s="12">
        <f>IF(A441="","",IFERROR(INDEX(Stock!$O:$O,MATCH(A441,Stock!$A:$A,0)),0))</f>
        <v/>
      </c>
      <c r="H441" s="9">
        <f>IF(OR(A441="",F441="",E441=""),"",F441*(1-G441)*E441)</f>
        <v/>
      </c>
    </row>
    <row r="442">
      <c r="C442" s="8" t="n"/>
      <c r="D442" s="9">
        <f>IF(A442="","",SUMIF($A:$A,A442,$C:$C))</f>
        <v/>
      </c>
      <c r="E442" s="12">
        <f>IF(OR(A442="",D442=0),"",C442/D442)</f>
        <v/>
      </c>
      <c r="F442" s="9">
        <f>IF(A442="","",IFERROR(INDEX(Stock!$N:$N,MATCH(A442,Stock!$A:$A,0)),""))</f>
        <v/>
      </c>
      <c r="G442" s="12">
        <f>IF(A442="","",IFERROR(INDEX(Stock!$O:$O,MATCH(A442,Stock!$A:$A,0)),0))</f>
        <v/>
      </c>
      <c r="H442" s="9">
        <f>IF(OR(A442="",F442="",E442=""),"",F442*(1-G442)*E442)</f>
        <v/>
      </c>
    </row>
    <row r="443">
      <c r="C443" s="8" t="n"/>
      <c r="D443" s="9">
        <f>IF(A443="","",SUMIF($A:$A,A443,$C:$C))</f>
        <v/>
      </c>
      <c r="E443" s="12">
        <f>IF(OR(A443="",D443=0),"",C443/D443)</f>
        <v/>
      </c>
      <c r="F443" s="9">
        <f>IF(A443="","",IFERROR(INDEX(Stock!$N:$N,MATCH(A443,Stock!$A:$A,0)),""))</f>
        <v/>
      </c>
      <c r="G443" s="12">
        <f>IF(A443="","",IFERROR(INDEX(Stock!$O:$O,MATCH(A443,Stock!$A:$A,0)),0))</f>
        <v/>
      </c>
      <c r="H443" s="9">
        <f>IF(OR(A443="",F443="",E443=""),"",F443*(1-G443)*E443)</f>
        <v/>
      </c>
    </row>
    <row r="444">
      <c r="C444" s="8" t="n"/>
      <c r="D444" s="9">
        <f>IF(A444="","",SUMIF($A:$A,A444,$C:$C))</f>
        <v/>
      </c>
      <c r="E444" s="12">
        <f>IF(OR(A444="",D444=0),"",C444/D444)</f>
        <v/>
      </c>
      <c r="F444" s="9">
        <f>IF(A444="","",IFERROR(INDEX(Stock!$N:$N,MATCH(A444,Stock!$A:$A,0)),""))</f>
        <v/>
      </c>
      <c r="G444" s="12">
        <f>IF(A444="","",IFERROR(INDEX(Stock!$O:$O,MATCH(A444,Stock!$A:$A,0)),0))</f>
        <v/>
      </c>
      <c r="H444" s="9">
        <f>IF(OR(A444="",F444="",E444=""),"",F444*(1-G444)*E444)</f>
        <v/>
      </c>
    </row>
    <row r="445">
      <c r="C445" s="8" t="n"/>
      <c r="D445" s="9">
        <f>IF(A445="","",SUMIF($A:$A,A445,$C:$C))</f>
        <v/>
      </c>
      <c r="E445" s="12">
        <f>IF(OR(A445="",D445=0),"",C445/D445)</f>
        <v/>
      </c>
      <c r="F445" s="9">
        <f>IF(A445="","",IFERROR(INDEX(Stock!$N:$N,MATCH(A445,Stock!$A:$A,0)),""))</f>
        <v/>
      </c>
      <c r="G445" s="12">
        <f>IF(A445="","",IFERROR(INDEX(Stock!$O:$O,MATCH(A445,Stock!$A:$A,0)),0))</f>
        <v/>
      </c>
      <c r="H445" s="9">
        <f>IF(OR(A445="",F445="",E445=""),"",F445*(1-G445)*E445)</f>
        <v/>
      </c>
    </row>
    <row r="446">
      <c r="C446" s="8" t="n"/>
      <c r="D446" s="9">
        <f>IF(A446="","",SUMIF($A:$A,A446,$C:$C))</f>
        <v/>
      </c>
      <c r="E446" s="12">
        <f>IF(OR(A446="",D446=0),"",C446/D446)</f>
        <v/>
      </c>
      <c r="F446" s="9">
        <f>IF(A446="","",IFERROR(INDEX(Stock!$N:$N,MATCH(A446,Stock!$A:$A,0)),""))</f>
        <v/>
      </c>
      <c r="G446" s="12">
        <f>IF(A446="","",IFERROR(INDEX(Stock!$O:$O,MATCH(A446,Stock!$A:$A,0)),0))</f>
        <v/>
      </c>
      <c r="H446" s="9">
        <f>IF(OR(A446="",F446="",E446=""),"",F446*(1-G446)*E446)</f>
        <v/>
      </c>
    </row>
    <row r="447">
      <c r="C447" s="8" t="n"/>
      <c r="D447" s="9">
        <f>IF(A447="","",SUMIF($A:$A,A447,$C:$C))</f>
        <v/>
      </c>
      <c r="E447" s="12">
        <f>IF(OR(A447="",D447=0),"",C447/D447)</f>
        <v/>
      </c>
      <c r="F447" s="9">
        <f>IF(A447="","",IFERROR(INDEX(Stock!$N:$N,MATCH(A447,Stock!$A:$A,0)),""))</f>
        <v/>
      </c>
      <c r="G447" s="12">
        <f>IF(A447="","",IFERROR(INDEX(Stock!$O:$O,MATCH(A447,Stock!$A:$A,0)),0))</f>
        <v/>
      </c>
      <c r="H447" s="9">
        <f>IF(OR(A447="",F447="",E447=""),"",F447*(1-G447)*E447)</f>
        <v/>
      </c>
    </row>
    <row r="448">
      <c r="C448" s="8" t="n"/>
      <c r="D448" s="9">
        <f>IF(A448="","",SUMIF($A:$A,A448,$C:$C))</f>
        <v/>
      </c>
      <c r="E448" s="12">
        <f>IF(OR(A448="",D448=0),"",C448/D448)</f>
        <v/>
      </c>
      <c r="F448" s="9">
        <f>IF(A448="","",IFERROR(INDEX(Stock!$N:$N,MATCH(A448,Stock!$A:$A,0)),""))</f>
        <v/>
      </c>
      <c r="G448" s="12">
        <f>IF(A448="","",IFERROR(INDEX(Stock!$O:$O,MATCH(A448,Stock!$A:$A,0)),0))</f>
        <v/>
      </c>
      <c r="H448" s="9">
        <f>IF(OR(A448="",F448="",E448=""),"",F448*(1-G448)*E448)</f>
        <v/>
      </c>
    </row>
    <row r="449">
      <c r="C449" s="8" t="n"/>
      <c r="D449" s="9">
        <f>IF(A449="","",SUMIF($A:$A,A449,$C:$C))</f>
        <v/>
      </c>
      <c r="E449" s="12">
        <f>IF(OR(A449="",D449=0),"",C449/D449)</f>
        <v/>
      </c>
      <c r="F449" s="9">
        <f>IF(A449="","",IFERROR(INDEX(Stock!$N:$N,MATCH(A449,Stock!$A:$A,0)),""))</f>
        <v/>
      </c>
      <c r="G449" s="12">
        <f>IF(A449="","",IFERROR(INDEX(Stock!$O:$O,MATCH(A449,Stock!$A:$A,0)),0))</f>
        <v/>
      </c>
      <c r="H449" s="9">
        <f>IF(OR(A449="",F449="",E449=""),"",F449*(1-G449)*E449)</f>
        <v/>
      </c>
    </row>
    <row r="450">
      <c r="C450" s="8" t="n"/>
      <c r="D450" s="9">
        <f>IF(A450="","",SUMIF($A:$A,A450,$C:$C))</f>
        <v/>
      </c>
      <c r="E450" s="12">
        <f>IF(OR(A450="",D450=0),"",C450/D450)</f>
        <v/>
      </c>
      <c r="F450" s="9">
        <f>IF(A450="","",IFERROR(INDEX(Stock!$N:$N,MATCH(A450,Stock!$A:$A,0)),""))</f>
        <v/>
      </c>
      <c r="G450" s="12">
        <f>IF(A450="","",IFERROR(INDEX(Stock!$O:$O,MATCH(A450,Stock!$A:$A,0)),0))</f>
        <v/>
      </c>
      <c r="H450" s="9">
        <f>IF(OR(A450="",F450="",E450=""),"",F450*(1-G450)*E450)</f>
        <v/>
      </c>
    </row>
    <row r="451">
      <c r="C451" s="8" t="n"/>
      <c r="D451" s="9">
        <f>IF(A451="","",SUMIF($A:$A,A451,$C:$C))</f>
        <v/>
      </c>
      <c r="E451" s="12">
        <f>IF(OR(A451="",D451=0),"",C451/D451)</f>
        <v/>
      </c>
      <c r="F451" s="9">
        <f>IF(A451="","",IFERROR(INDEX(Stock!$N:$N,MATCH(A451,Stock!$A:$A,0)),""))</f>
        <v/>
      </c>
      <c r="G451" s="12">
        <f>IF(A451="","",IFERROR(INDEX(Stock!$O:$O,MATCH(A451,Stock!$A:$A,0)),0))</f>
        <v/>
      </c>
      <c r="H451" s="9">
        <f>IF(OR(A451="",F451="",E451=""),"",F451*(1-G451)*E451)</f>
        <v/>
      </c>
    </row>
    <row r="452">
      <c r="C452" s="8" t="n"/>
      <c r="D452" s="9">
        <f>IF(A452="","",SUMIF($A:$A,A452,$C:$C))</f>
        <v/>
      </c>
      <c r="E452" s="12">
        <f>IF(OR(A452="",D452=0),"",C452/D452)</f>
        <v/>
      </c>
      <c r="F452" s="9">
        <f>IF(A452="","",IFERROR(INDEX(Stock!$N:$N,MATCH(A452,Stock!$A:$A,0)),""))</f>
        <v/>
      </c>
      <c r="G452" s="12">
        <f>IF(A452="","",IFERROR(INDEX(Stock!$O:$O,MATCH(A452,Stock!$A:$A,0)),0))</f>
        <v/>
      </c>
      <c r="H452" s="9">
        <f>IF(OR(A452="",F452="",E452=""),"",F452*(1-G452)*E452)</f>
        <v/>
      </c>
    </row>
    <row r="453">
      <c r="C453" s="8" t="n"/>
      <c r="D453" s="9">
        <f>IF(A453="","",SUMIF($A:$A,A453,$C:$C))</f>
        <v/>
      </c>
      <c r="E453" s="12">
        <f>IF(OR(A453="",D453=0),"",C453/D453)</f>
        <v/>
      </c>
      <c r="F453" s="9">
        <f>IF(A453="","",IFERROR(INDEX(Stock!$N:$N,MATCH(A453,Stock!$A:$A,0)),""))</f>
        <v/>
      </c>
      <c r="G453" s="12">
        <f>IF(A453="","",IFERROR(INDEX(Stock!$O:$O,MATCH(A453,Stock!$A:$A,0)),0))</f>
        <v/>
      </c>
      <c r="H453" s="9">
        <f>IF(OR(A453="",F453="",E453=""),"",F453*(1-G453)*E453)</f>
        <v/>
      </c>
    </row>
    <row r="454">
      <c r="C454" s="8" t="n"/>
      <c r="D454" s="9">
        <f>IF(A454="","",SUMIF($A:$A,A454,$C:$C))</f>
        <v/>
      </c>
      <c r="E454" s="12">
        <f>IF(OR(A454="",D454=0),"",C454/D454)</f>
        <v/>
      </c>
      <c r="F454" s="9">
        <f>IF(A454="","",IFERROR(INDEX(Stock!$N:$N,MATCH(A454,Stock!$A:$A,0)),""))</f>
        <v/>
      </c>
      <c r="G454" s="12">
        <f>IF(A454="","",IFERROR(INDEX(Stock!$O:$O,MATCH(A454,Stock!$A:$A,0)),0))</f>
        <v/>
      </c>
      <c r="H454" s="9">
        <f>IF(OR(A454="",F454="",E454=""),"",F454*(1-G454)*E454)</f>
        <v/>
      </c>
    </row>
    <row r="455">
      <c r="C455" s="8" t="n"/>
      <c r="D455" s="9">
        <f>IF(A455="","",SUMIF($A:$A,A455,$C:$C))</f>
        <v/>
      </c>
      <c r="E455" s="12">
        <f>IF(OR(A455="",D455=0),"",C455/D455)</f>
        <v/>
      </c>
      <c r="F455" s="9">
        <f>IF(A455="","",IFERROR(INDEX(Stock!$N:$N,MATCH(A455,Stock!$A:$A,0)),""))</f>
        <v/>
      </c>
      <c r="G455" s="12">
        <f>IF(A455="","",IFERROR(INDEX(Stock!$O:$O,MATCH(A455,Stock!$A:$A,0)),0))</f>
        <v/>
      </c>
      <c r="H455" s="9">
        <f>IF(OR(A455="",F455="",E455=""),"",F455*(1-G455)*E455)</f>
        <v/>
      </c>
    </row>
    <row r="456">
      <c r="C456" s="8" t="n"/>
      <c r="D456" s="9">
        <f>IF(A456="","",SUMIF($A:$A,A456,$C:$C))</f>
        <v/>
      </c>
      <c r="E456" s="12">
        <f>IF(OR(A456="",D456=0),"",C456/D456)</f>
        <v/>
      </c>
      <c r="F456" s="9">
        <f>IF(A456="","",IFERROR(INDEX(Stock!$N:$N,MATCH(A456,Stock!$A:$A,0)),""))</f>
        <v/>
      </c>
      <c r="G456" s="12">
        <f>IF(A456="","",IFERROR(INDEX(Stock!$O:$O,MATCH(A456,Stock!$A:$A,0)),0))</f>
        <v/>
      </c>
      <c r="H456" s="9">
        <f>IF(OR(A456="",F456="",E456=""),"",F456*(1-G456)*E456)</f>
        <v/>
      </c>
    </row>
    <row r="457">
      <c r="C457" s="8" t="n"/>
      <c r="D457" s="9">
        <f>IF(A457="","",SUMIF($A:$A,A457,$C:$C))</f>
        <v/>
      </c>
      <c r="E457" s="12">
        <f>IF(OR(A457="",D457=0),"",C457/D457)</f>
        <v/>
      </c>
      <c r="F457" s="9">
        <f>IF(A457="","",IFERROR(INDEX(Stock!$N:$N,MATCH(A457,Stock!$A:$A,0)),""))</f>
        <v/>
      </c>
      <c r="G457" s="12">
        <f>IF(A457="","",IFERROR(INDEX(Stock!$O:$O,MATCH(A457,Stock!$A:$A,0)),0))</f>
        <v/>
      </c>
      <c r="H457" s="9">
        <f>IF(OR(A457="",F457="",E457=""),"",F457*(1-G457)*E457)</f>
        <v/>
      </c>
    </row>
    <row r="458">
      <c r="C458" s="8" t="n"/>
      <c r="D458" s="9">
        <f>IF(A458="","",SUMIF($A:$A,A458,$C:$C))</f>
        <v/>
      </c>
      <c r="E458" s="12">
        <f>IF(OR(A458="",D458=0),"",C458/D458)</f>
        <v/>
      </c>
      <c r="F458" s="9">
        <f>IF(A458="","",IFERROR(INDEX(Stock!$N:$N,MATCH(A458,Stock!$A:$A,0)),""))</f>
        <v/>
      </c>
      <c r="G458" s="12">
        <f>IF(A458="","",IFERROR(INDEX(Stock!$O:$O,MATCH(A458,Stock!$A:$A,0)),0))</f>
        <v/>
      </c>
      <c r="H458" s="9">
        <f>IF(OR(A458="",F458="",E458=""),"",F458*(1-G458)*E458)</f>
        <v/>
      </c>
    </row>
    <row r="459">
      <c r="C459" s="8" t="n"/>
      <c r="D459" s="9">
        <f>IF(A459="","",SUMIF($A:$A,A459,$C:$C))</f>
        <v/>
      </c>
      <c r="E459" s="12">
        <f>IF(OR(A459="",D459=0),"",C459/D459)</f>
        <v/>
      </c>
      <c r="F459" s="9">
        <f>IF(A459="","",IFERROR(INDEX(Stock!$N:$N,MATCH(A459,Stock!$A:$A,0)),""))</f>
        <v/>
      </c>
      <c r="G459" s="12">
        <f>IF(A459="","",IFERROR(INDEX(Stock!$O:$O,MATCH(A459,Stock!$A:$A,0)),0))</f>
        <v/>
      </c>
      <c r="H459" s="9">
        <f>IF(OR(A459="",F459="",E459=""),"",F459*(1-G459)*E459)</f>
        <v/>
      </c>
    </row>
    <row r="460">
      <c r="C460" s="8" t="n"/>
      <c r="D460" s="9">
        <f>IF(A460="","",SUMIF($A:$A,A460,$C:$C))</f>
        <v/>
      </c>
      <c r="E460" s="12">
        <f>IF(OR(A460="",D460=0),"",C460/D460)</f>
        <v/>
      </c>
      <c r="F460" s="9">
        <f>IF(A460="","",IFERROR(INDEX(Stock!$N:$N,MATCH(A460,Stock!$A:$A,0)),""))</f>
        <v/>
      </c>
      <c r="G460" s="12">
        <f>IF(A460="","",IFERROR(INDEX(Stock!$O:$O,MATCH(A460,Stock!$A:$A,0)),0))</f>
        <v/>
      </c>
      <c r="H460" s="9">
        <f>IF(OR(A460="",F460="",E460=""),"",F460*(1-G460)*E460)</f>
        <v/>
      </c>
    </row>
    <row r="461">
      <c r="C461" s="8" t="n"/>
      <c r="D461" s="9">
        <f>IF(A461="","",SUMIF($A:$A,A461,$C:$C))</f>
        <v/>
      </c>
      <c r="E461" s="12">
        <f>IF(OR(A461="",D461=0),"",C461/D461)</f>
        <v/>
      </c>
      <c r="F461" s="9">
        <f>IF(A461="","",IFERROR(INDEX(Stock!$N:$N,MATCH(A461,Stock!$A:$A,0)),""))</f>
        <v/>
      </c>
      <c r="G461" s="12">
        <f>IF(A461="","",IFERROR(INDEX(Stock!$O:$O,MATCH(A461,Stock!$A:$A,0)),0))</f>
        <v/>
      </c>
      <c r="H461" s="9">
        <f>IF(OR(A461="",F461="",E461=""),"",F461*(1-G461)*E461)</f>
        <v/>
      </c>
    </row>
    <row r="462">
      <c r="C462" s="8" t="n"/>
      <c r="D462" s="9">
        <f>IF(A462="","",SUMIF($A:$A,A462,$C:$C))</f>
        <v/>
      </c>
      <c r="E462" s="12">
        <f>IF(OR(A462="",D462=0),"",C462/D462)</f>
        <v/>
      </c>
      <c r="F462" s="9">
        <f>IF(A462="","",IFERROR(INDEX(Stock!$N:$N,MATCH(A462,Stock!$A:$A,0)),""))</f>
        <v/>
      </c>
      <c r="G462" s="12">
        <f>IF(A462="","",IFERROR(INDEX(Stock!$O:$O,MATCH(A462,Stock!$A:$A,0)),0))</f>
        <v/>
      </c>
      <c r="H462" s="9">
        <f>IF(OR(A462="",F462="",E462=""),"",F462*(1-G462)*E462)</f>
        <v/>
      </c>
    </row>
    <row r="463">
      <c r="C463" s="8" t="n"/>
      <c r="D463" s="9">
        <f>IF(A463="","",SUMIF($A:$A,A463,$C:$C))</f>
        <v/>
      </c>
      <c r="E463" s="12">
        <f>IF(OR(A463="",D463=0),"",C463/D463)</f>
        <v/>
      </c>
      <c r="F463" s="9">
        <f>IF(A463="","",IFERROR(INDEX(Stock!$N:$N,MATCH(A463,Stock!$A:$A,0)),""))</f>
        <v/>
      </c>
      <c r="G463" s="12">
        <f>IF(A463="","",IFERROR(INDEX(Stock!$O:$O,MATCH(A463,Stock!$A:$A,0)),0))</f>
        <v/>
      </c>
      <c r="H463" s="9">
        <f>IF(OR(A463="",F463="",E463=""),"",F463*(1-G463)*E463)</f>
        <v/>
      </c>
    </row>
    <row r="464">
      <c r="C464" s="8" t="n"/>
      <c r="D464" s="9">
        <f>IF(A464="","",SUMIF($A:$A,A464,$C:$C))</f>
        <v/>
      </c>
      <c r="E464" s="12">
        <f>IF(OR(A464="",D464=0),"",C464/D464)</f>
        <v/>
      </c>
      <c r="F464" s="9">
        <f>IF(A464="","",IFERROR(INDEX(Stock!$N:$N,MATCH(A464,Stock!$A:$A,0)),""))</f>
        <v/>
      </c>
      <c r="G464" s="12">
        <f>IF(A464="","",IFERROR(INDEX(Stock!$O:$O,MATCH(A464,Stock!$A:$A,0)),0))</f>
        <v/>
      </c>
      <c r="H464" s="9">
        <f>IF(OR(A464="",F464="",E464=""),"",F464*(1-G464)*E464)</f>
        <v/>
      </c>
    </row>
    <row r="465">
      <c r="C465" s="8" t="n"/>
      <c r="D465" s="9">
        <f>IF(A465="","",SUMIF($A:$A,A465,$C:$C))</f>
        <v/>
      </c>
      <c r="E465" s="12">
        <f>IF(OR(A465="",D465=0),"",C465/D465)</f>
        <v/>
      </c>
      <c r="F465" s="9">
        <f>IF(A465="","",IFERROR(INDEX(Stock!$N:$N,MATCH(A465,Stock!$A:$A,0)),""))</f>
        <v/>
      </c>
      <c r="G465" s="12">
        <f>IF(A465="","",IFERROR(INDEX(Stock!$O:$O,MATCH(A465,Stock!$A:$A,0)),0))</f>
        <v/>
      </c>
      <c r="H465" s="9">
        <f>IF(OR(A465="",F465="",E465=""),"",F465*(1-G465)*E465)</f>
        <v/>
      </c>
    </row>
    <row r="466">
      <c r="C466" s="8" t="n"/>
      <c r="D466" s="9">
        <f>IF(A466="","",SUMIF($A:$A,A466,$C:$C))</f>
        <v/>
      </c>
      <c r="E466" s="12">
        <f>IF(OR(A466="",D466=0),"",C466/D466)</f>
        <v/>
      </c>
      <c r="F466" s="9">
        <f>IF(A466="","",IFERROR(INDEX(Stock!$N:$N,MATCH(A466,Stock!$A:$A,0)),""))</f>
        <v/>
      </c>
      <c r="G466" s="12">
        <f>IF(A466="","",IFERROR(INDEX(Stock!$O:$O,MATCH(A466,Stock!$A:$A,0)),0))</f>
        <v/>
      </c>
      <c r="H466" s="9">
        <f>IF(OR(A466="",F466="",E466=""),"",F466*(1-G466)*E466)</f>
        <v/>
      </c>
    </row>
    <row r="467">
      <c r="C467" s="8" t="n"/>
      <c r="D467" s="9">
        <f>IF(A467="","",SUMIF($A:$A,A467,$C:$C))</f>
        <v/>
      </c>
      <c r="E467" s="12">
        <f>IF(OR(A467="",D467=0),"",C467/D467)</f>
        <v/>
      </c>
      <c r="F467" s="9">
        <f>IF(A467="","",IFERROR(INDEX(Stock!$N:$N,MATCH(A467,Stock!$A:$A,0)),""))</f>
        <v/>
      </c>
      <c r="G467" s="12">
        <f>IF(A467="","",IFERROR(INDEX(Stock!$O:$O,MATCH(A467,Stock!$A:$A,0)),0))</f>
        <v/>
      </c>
      <c r="H467" s="9">
        <f>IF(OR(A467="",F467="",E467=""),"",F467*(1-G467)*E467)</f>
        <v/>
      </c>
    </row>
    <row r="468">
      <c r="C468" s="8" t="n"/>
      <c r="D468" s="9">
        <f>IF(A468="","",SUMIF($A:$A,A468,$C:$C))</f>
        <v/>
      </c>
      <c r="E468" s="12">
        <f>IF(OR(A468="",D468=0),"",C468/D468)</f>
        <v/>
      </c>
      <c r="F468" s="9">
        <f>IF(A468="","",IFERROR(INDEX(Stock!$N:$N,MATCH(A468,Stock!$A:$A,0)),""))</f>
        <v/>
      </c>
      <c r="G468" s="12">
        <f>IF(A468="","",IFERROR(INDEX(Stock!$O:$O,MATCH(A468,Stock!$A:$A,0)),0))</f>
        <v/>
      </c>
      <c r="H468" s="9">
        <f>IF(OR(A468="",F468="",E468=""),"",F468*(1-G468)*E468)</f>
        <v/>
      </c>
    </row>
    <row r="469">
      <c r="C469" s="8" t="n"/>
      <c r="D469" s="9">
        <f>IF(A469="","",SUMIF($A:$A,A469,$C:$C))</f>
        <v/>
      </c>
      <c r="E469" s="12">
        <f>IF(OR(A469="",D469=0),"",C469/D469)</f>
        <v/>
      </c>
      <c r="F469" s="9">
        <f>IF(A469="","",IFERROR(INDEX(Stock!$N:$N,MATCH(A469,Stock!$A:$A,0)),""))</f>
        <v/>
      </c>
      <c r="G469" s="12">
        <f>IF(A469="","",IFERROR(INDEX(Stock!$O:$O,MATCH(A469,Stock!$A:$A,0)),0))</f>
        <v/>
      </c>
      <c r="H469" s="9">
        <f>IF(OR(A469="",F469="",E469=""),"",F469*(1-G469)*E469)</f>
        <v/>
      </c>
    </row>
    <row r="470">
      <c r="C470" s="8" t="n"/>
      <c r="D470" s="9">
        <f>IF(A470="","",SUMIF($A:$A,A470,$C:$C))</f>
        <v/>
      </c>
      <c r="E470" s="12">
        <f>IF(OR(A470="",D470=0),"",C470/D470)</f>
        <v/>
      </c>
      <c r="F470" s="9">
        <f>IF(A470="","",IFERROR(INDEX(Stock!$N:$N,MATCH(A470,Stock!$A:$A,0)),""))</f>
        <v/>
      </c>
      <c r="G470" s="12">
        <f>IF(A470="","",IFERROR(INDEX(Stock!$O:$O,MATCH(A470,Stock!$A:$A,0)),0))</f>
        <v/>
      </c>
      <c r="H470" s="9">
        <f>IF(OR(A470="",F470="",E470=""),"",F470*(1-G470)*E470)</f>
        <v/>
      </c>
    </row>
    <row r="471">
      <c r="C471" s="8" t="n"/>
      <c r="D471" s="9">
        <f>IF(A471="","",SUMIF($A:$A,A471,$C:$C))</f>
        <v/>
      </c>
      <c r="E471" s="12">
        <f>IF(OR(A471="",D471=0),"",C471/D471)</f>
        <v/>
      </c>
      <c r="F471" s="9">
        <f>IF(A471="","",IFERROR(INDEX(Stock!$N:$N,MATCH(A471,Stock!$A:$A,0)),""))</f>
        <v/>
      </c>
      <c r="G471" s="12">
        <f>IF(A471="","",IFERROR(INDEX(Stock!$O:$O,MATCH(A471,Stock!$A:$A,0)),0))</f>
        <v/>
      </c>
      <c r="H471" s="9">
        <f>IF(OR(A471="",F471="",E471=""),"",F471*(1-G471)*E471)</f>
        <v/>
      </c>
    </row>
    <row r="472">
      <c r="C472" s="8" t="n"/>
      <c r="D472" s="9">
        <f>IF(A472="","",SUMIF($A:$A,A472,$C:$C))</f>
        <v/>
      </c>
      <c r="E472" s="12">
        <f>IF(OR(A472="",D472=0),"",C472/D472)</f>
        <v/>
      </c>
      <c r="F472" s="9">
        <f>IF(A472="","",IFERROR(INDEX(Stock!$N:$N,MATCH(A472,Stock!$A:$A,0)),""))</f>
        <v/>
      </c>
      <c r="G472" s="12">
        <f>IF(A472="","",IFERROR(INDEX(Stock!$O:$O,MATCH(A472,Stock!$A:$A,0)),0))</f>
        <v/>
      </c>
      <c r="H472" s="9">
        <f>IF(OR(A472="",F472="",E472=""),"",F472*(1-G472)*E472)</f>
        <v/>
      </c>
    </row>
    <row r="473">
      <c r="C473" s="8" t="n"/>
      <c r="D473" s="9">
        <f>IF(A473="","",SUMIF($A:$A,A473,$C:$C))</f>
        <v/>
      </c>
      <c r="E473" s="12">
        <f>IF(OR(A473="",D473=0),"",C473/D473)</f>
        <v/>
      </c>
      <c r="F473" s="9">
        <f>IF(A473="","",IFERROR(INDEX(Stock!$N:$N,MATCH(A473,Stock!$A:$A,0)),""))</f>
        <v/>
      </c>
      <c r="G473" s="12">
        <f>IF(A473="","",IFERROR(INDEX(Stock!$O:$O,MATCH(A473,Stock!$A:$A,0)),0))</f>
        <v/>
      </c>
      <c r="H473" s="9">
        <f>IF(OR(A473="",F473="",E473=""),"",F473*(1-G473)*E473)</f>
        <v/>
      </c>
    </row>
    <row r="474">
      <c r="C474" s="8" t="n"/>
      <c r="D474" s="9">
        <f>IF(A474="","",SUMIF($A:$A,A474,$C:$C))</f>
        <v/>
      </c>
      <c r="E474" s="12">
        <f>IF(OR(A474="",D474=0),"",C474/D474)</f>
        <v/>
      </c>
      <c r="F474" s="9">
        <f>IF(A474="","",IFERROR(INDEX(Stock!$N:$N,MATCH(A474,Stock!$A:$A,0)),""))</f>
        <v/>
      </c>
      <c r="G474" s="12">
        <f>IF(A474="","",IFERROR(INDEX(Stock!$O:$O,MATCH(A474,Stock!$A:$A,0)),0))</f>
        <v/>
      </c>
      <c r="H474" s="9">
        <f>IF(OR(A474="",F474="",E474=""),"",F474*(1-G474)*E474)</f>
        <v/>
      </c>
    </row>
    <row r="475">
      <c r="C475" s="8" t="n"/>
      <c r="D475" s="9">
        <f>IF(A475="","",SUMIF($A:$A,A475,$C:$C))</f>
        <v/>
      </c>
      <c r="E475" s="12">
        <f>IF(OR(A475="",D475=0),"",C475/D475)</f>
        <v/>
      </c>
      <c r="F475" s="9">
        <f>IF(A475="","",IFERROR(INDEX(Stock!$N:$N,MATCH(A475,Stock!$A:$A,0)),""))</f>
        <v/>
      </c>
      <c r="G475" s="12">
        <f>IF(A475="","",IFERROR(INDEX(Stock!$O:$O,MATCH(A475,Stock!$A:$A,0)),0))</f>
        <v/>
      </c>
      <c r="H475" s="9">
        <f>IF(OR(A475="",F475="",E475=""),"",F475*(1-G475)*E475)</f>
        <v/>
      </c>
    </row>
    <row r="476">
      <c r="C476" s="8" t="n"/>
      <c r="D476" s="9">
        <f>IF(A476="","",SUMIF($A:$A,A476,$C:$C))</f>
        <v/>
      </c>
      <c r="E476" s="12">
        <f>IF(OR(A476="",D476=0),"",C476/D476)</f>
        <v/>
      </c>
      <c r="F476" s="9">
        <f>IF(A476="","",IFERROR(INDEX(Stock!$N:$N,MATCH(A476,Stock!$A:$A,0)),""))</f>
        <v/>
      </c>
      <c r="G476" s="12">
        <f>IF(A476="","",IFERROR(INDEX(Stock!$O:$O,MATCH(A476,Stock!$A:$A,0)),0))</f>
        <v/>
      </c>
      <c r="H476" s="9">
        <f>IF(OR(A476="",F476="",E476=""),"",F476*(1-G476)*E476)</f>
        <v/>
      </c>
    </row>
    <row r="477">
      <c r="C477" s="8" t="n"/>
      <c r="D477" s="9">
        <f>IF(A477="","",SUMIF($A:$A,A477,$C:$C))</f>
        <v/>
      </c>
      <c r="E477" s="12">
        <f>IF(OR(A477="",D477=0),"",C477/D477)</f>
        <v/>
      </c>
      <c r="F477" s="9">
        <f>IF(A477="","",IFERROR(INDEX(Stock!$N:$N,MATCH(A477,Stock!$A:$A,0)),""))</f>
        <v/>
      </c>
      <c r="G477" s="12">
        <f>IF(A477="","",IFERROR(INDEX(Stock!$O:$O,MATCH(A477,Stock!$A:$A,0)),0))</f>
        <v/>
      </c>
      <c r="H477" s="9">
        <f>IF(OR(A477="",F477="",E477=""),"",F477*(1-G477)*E477)</f>
        <v/>
      </c>
    </row>
    <row r="478">
      <c r="C478" s="8" t="n"/>
      <c r="D478" s="9">
        <f>IF(A478="","",SUMIF($A:$A,A478,$C:$C))</f>
        <v/>
      </c>
      <c r="E478" s="12">
        <f>IF(OR(A478="",D478=0),"",C478/D478)</f>
        <v/>
      </c>
      <c r="F478" s="9">
        <f>IF(A478="","",IFERROR(INDEX(Stock!$N:$N,MATCH(A478,Stock!$A:$A,0)),""))</f>
        <v/>
      </c>
      <c r="G478" s="12">
        <f>IF(A478="","",IFERROR(INDEX(Stock!$O:$O,MATCH(A478,Stock!$A:$A,0)),0))</f>
        <v/>
      </c>
      <c r="H478" s="9">
        <f>IF(OR(A478="",F478="",E478=""),"",F478*(1-G478)*E478)</f>
        <v/>
      </c>
    </row>
    <row r="479">
      <c r="C479" s="8" t="n"/>
      <c r="D479" s="9">
        <f>IF(A479="","",SUMIF($A:$A,A479,$C:$C))</f>
        <v/>
      </c>
      <c r="E479" s="12">
        <f>IF(OR(A479="",D479=0),"",C479/D479)</f>
        <v/>
      </c>
      <c r="F479" s="9">
        <f>IF(A479="","",IFERROR(INDEX(Stock!$N:$N,MATCH(A479,Stock!$A:$A,0)),""))</f>
        <v/>
      </c>
      <c r="G479" s="12">
        <f>IF(A479="","",IFERROR(INDEX(Stock!$O:$O,MATCH(A479,Stock!$A:$A,0)),0))</f>
        <v/>
      </c>
      <c r="H479" s="9">
        <f>IF(OR(A479="",F479="",E479=""),"",F479*(1-G479)*E479)</f>
        <v/>
      </c>
    </row>
    <row r="480">
      <c r="C480" s="8" t="n"/>
      <c r="D480" s="9">
        <f>IF(A480="","",SUMIF($A:$A,A480,$C:$C))</f>
        <v/>
      </c>
      <c r="E480" s="12">
        <f>IF(OR(A480="",D480=0),"",C480/D480)</f>
        <v/>
      </c>
      <c r="F480" s="9">
        <f>IF(A480="","",IFERROR(INDEX(Stock!$N:$N,MATCH(A480,Stock!$A:$A,0)),""))</f>
        <v/>
      </c>
      <c r="G480" s="12">
        <f>IF(A480="","",IFERROR(INDEX(Stock!$O:$O,MATCH(A480,Stock!$A:$A,0)),0))</f>
        <v/>
      </c>
      <c r="H480" s="9">
        <f>IF(OR(A480="",F480="",E480=""),"",F480*(1-G480)*E480)</f>
        <v/>
      </c>
    </row>
    <row r="481">
      <c r="C481" s="8" t="n"/>
      <c r="D481" s="9">
        <f>IF(A481="","",SUMIF($A:$A,A481,$C:$C))</f>
        <v/>
      </c>
      <c r="E481" s="12">
        <f>IF(OR(A481="",D481=0),"",C481/D481)</f>
        <v/>
      </c>
      <c r="F481" s="9">
        <f>IF(A481="","",IFERROR(INDEX(Stock!$N:$N,MATCH(A481,Stock!$A:$A,0)),""))</f>
        <v/>
      </c>
      <c r="G481" s="12">
        <f>IF(A481="","",IFERROR(INDEX(Stock!$O:$O,MATCH(A481,Stock!$A:$A,0)),0))</f>
        <v/>
      </c>
      <c r="H481" s="9">
        <f>IF(OR(A481="",F481="",E481=""),"",F481*(1-G481)*E481)</f>
        <v/>
      </c>
    </row>
    <row r="482">
      <c r="C482" s="8" t="n"/>
      <c r="D482" s="9">
        <f>IF(A482="","",SUMIF($A:$A,A482,$C:$C))</f>
        <v/>
      </c>
      <c r="E482" s="12">
        <f>IF(OR(A482="",D482=0),"",C482/D482)</f>
        <v/>
      </c>
      <c r="F482" s="9">
        <f>IF(A482="","",IFERROR(INDEX(Stock!$N:$N,MATCH(A482,Stock!$A:$A,0)),""))</f>
        <v/>
      </c>
      <c r="G482" s="12">
        <f>IF(A482="","",IFERROR(INDEX(Stock!$O:$O,MATCH(A482,Stock!$A:$A,0)),0))</f>
        <v/>
      </c>
      <c r="H482" s="9">
        <f>IF(OR(A482="",F482="",E482=""),"",F482*(1-G482)*E482)</f>
        <v/>
      </c>
    </row>
    <row r="483">
      <c r="C483" s="8" t="n"/>
      <c r="D483" s="9">
        <f>IF(A483="","",SUMIF($A:$A,A483,$C:$C))</f>
        <v/>
      </c>
      <c r="E483" s="12">
        <f>IF(OR(A483="",D483=0),"",C483/D483)</f>
        <v/>
      </c>
      <c r="F483" s="9">
        <f>IF(A483="","",IFERROR(INDEX(Stock!$N:$N,MATCH(A483,Stock!$A:$A,0)),""))</f>
        <v/>
      </c>
      <c r="G483" s="12">
        <f>IF(A483="","",IFERROR(INDEX(Stock!$O:$O,MATCH(A483,Stock!$A:$A,0)),0))</f>
        <v/>
      </c>
      <c r="H483" s="9">
        <f>IF(OR(A483="",F483="",E483=""),"",F483*(1-G483)*E483)</f>
        <v/>
      </c>
    </row>
    <row r="484">
      <c r="C484" s="8" t="n"/>
      <c r="D484" s="9">
        <f>IF(A484="","",SUMIF($A:$A,A484,$C:$C))</f>
        <v/>
      </c>
      <c r="E484" s="12">
        <f>IF(OR(A484="",D484=0),"",C484/D484)</f>
        <v/>
      </c>
      <c r="F484" s="9">
        <f>IF(A484="","",IFERROR(INDEX(Stock!$N:$N,MATCH(A484,Stock!$A:$A,0)),""))</f>
        <v/>
      </c>
      <c r="G484" s="12">
        <f>IF(A484="","",IFERROR(INDEX(Stock!$O:$O,MATCH(A484,Stock!$A:$A,0)),0))</f>
        <v/>
      </c>
      <c r="H484" s="9">
        <f>IF(OR(A484="",F484="",E484=""),"",F484*(1-G484)*E484)</f>
        <v/>
      </c>
    </row>
    <row r="485">
      <c r="C485" s="8" t="n"/>
      <c r="D485" s="9">
        <f>IF(A485="","",SUMIF($A:$A,A485,$C:$C))</f>
        <v/>
      </c>
      <c r="E485" s="12">
        <f>IF(OR(A485="",D485=0),"",C485/D485)</f>
        <v/>
      </c>
      <c r="F485" s="9">
        <f>IF(A485="","",IFERROR(INDEX(Stock!$N:$N,MATCH(A485,Stock!$A:$A,0)),""))</f>
        <v/>
      </c>
      <c r="G485" s="12">
        <f>IF(A485="","",IFERROR(INDEX(Stock!$O:$O,MATCH(A485,Stock!$A:$A,0)),0))</f>
        <v/>
      </c>
      <c r="H485" s="9">
        <f>IF(OR(A485="",F485="",E485=""),"",F485*(1-G485)*E485)</f>
        <v/>
      </c>
    </row>
    <row r="486">
      <c r="C486" s="8" t="n"/>
      <c r="D486" s="9">
        <f>IF(A486="","",SUMIF($A:$A,A486,$C:$C))</f>
        <v/>
      </c>
      <c r="E486" s="12">
        <f>IF(OR(A486="",D486=0),"",C486/D486)</f>
        <v/>
      </c>
      <c r="F486" s="9">
        <f>IF(A486="","",IFERROR(INDEX(Stock!$N:$N,MATCH(A486,Stock!$A:$A,0)),""))</f>
        <v/>
      </c>
      <c r="G486" s="12">
        <f>IF(A486="","",IFERROR(INDEX(Stock!$O:$O,MATCH(A486,Stock!$A:$A,0)),0))</f>
        <v/>
      </c>
      <c r="H486" s="9">
        <f>IF(OR(A486="",F486="",E486=""),"",F486*(1-G486)*E486)</f>
        <v/>
      </c>
    </row>
    <row r="487">
      <c r="C487" s="8" t="n"/>
      <c r="D487" s="9">
        <f>IF(A487="","",SUMIF($A:$A,A487,$C:$C))</f>
        <v/>
      </c>
      <c r="E487" s="12">
        <f>IF(OR(A487="",D487=0),"",C487/D487)</f>
        <v/>
      </c>
      <c r="F487" s="9">
        <f>IF(A487="","",IFERROR(INDEX(Stock!$N:$N,MATCH(A487,Stock!$A:$A,0)),""))</f>
        <v/>
      </c>
      <c r="G487" s="12">
        <f>IF(A487="","",IFERROR(INDEX(Stock!$O:$O,MATCH(A487,Stock!$A:$A,0)),0))</f>
        <v/>
      </c>
      <c r="H487" s="9">
        <f>IF(OR(A487="",F487="",E487=""),"",F487*(1-G487)*E487)</f>
        <v/>
      </c>
    </row>
    <row r="488">
      <c r="C488" s="8" t="n"/>
      <c r="D488" s="9">
        <f>IF(A488="","",SUMIF($A:$A,A488,$C:$C))</f>
        <v/>
      </c>
      <c r="E488" s="12">
        <f>IF(OR(A488="",D488=0),"",C488/D488)</f>
        <v/>
      </c>
      <c r="F488" s="9">
        <f>IF(A488="","",IFERROR(INDEX(Stock!$N:$N,MATCH(A488,Stock!$A:$A,0)),""))</f>
        <v/>
      </c>
      <c r="G488" s="12">
        <f>IF(A488="","",IFERROR(INDEX(Stock!$O:$O,MATCH(A488,Stock!$A:$A,0)),0))</f>
        <v/>
      </c>
      <c r="H488" s="9">
        <f>IF(OR(A488="",F488="",E488=""),"",F488*(1-G488)*E488)</f>
        <v/>
      </c>
    </row>
    <row r="489">
      <c r="C489" s="8" t="n"/>
      <c r="D489" s="9">
        <f>IF(A489="","",SUMIF($A:$A,A489,$C:$C))</f>
        <v/>
      </c>
      <c r="E489" s="12">
        <f>IF(OR(A489="",D489=0),"",C489/D489)</f>
        <v/>
      </c>
      <c r="F489" s="9">
        <f>IF(A489="","",IFERROR(INDEX(Stock!$N:$N,MATCH(A489,Stock!$A:$A,0)),""))</f>
        <v/>
      </c>
      <c r="G489" s="12">
        <f>IF(A489="","",IFERROR(INDEX(Stock!$O:$O,MATCH(A489,Stock!$A:$A,0)),0))</f>
        <v/>
      </c>
      <c r="H489" s="9">
        <f>IF(OR(A489="",F489="",E489=""),"",F489*(1-G489)*E489)</f>
        <v/>
      </c>
    </row>
    <row r="490">
      <c r="C490" s="8" t="n"/>
      <c r="D490" s="9">
        <f>IF(A490="","",SUMIF($A:$A,A490,$C:$C))</f>
        <v/>
      </c>
      <c r="E490" s="12">
        <f>IF(OR(A490="",D490=0),"",C490/D490)</f>
        <v/>
      </c>
      <c r="F490" s="9">
        <f>IF(A490="","",IFERROR(INDEX(Stock!$N:$N,MATCH(A490,Stock!$A:$A,0)),""))</f>
        <v/>
      </c>
      <c r="G490" s="12">
        <f>IF(A490="","",IFERROR(INDEX(Stock!$O:$O,MATCH(A490,Stock!$A:$A,0)),0))</f>
        <v/>
      </c>
      <c r="H490" s="9">
        <f>IF(OR(A490="",F490="",E490=""),"",F490*(1-G490)*E490)</f>
        <v/>
      </c>
    </row>
    <row r="491">
      <c r="C491" s="8" t="n"/>
      <c r="D491" s="9">
        <f>IF(A491="","",SUMIF($A:$A,A491,$C:$C))</f>
        <v/>
      </c>
      <c r="E491" s="12">
        <f>IF(OR(A491="",D491=0),"",C491/D491)</f>
        <v/>
      </c>
      <c r="F491" s="9">
        <f>IF(A491="","",IFERROR(INDEX(Stock!$N:$N,MATCH(A491,Stock!$A:$A,0)),""))</f>
        <v/>
      </c>
      <c r="G491" s="12">
        <f>IF(A491="","",IFERROR(INDEX(Stock!$O:$O,MATCH(A491,Stock!$A:$A,0)),0))</f>
        <v/>
      </c>
      <c r="H491" s="9">
        <f>IF(OR(A491="",F491="",E491=""),"",F491*(1-G491)*E491)</f>
        <v/>
      </c>
    </row>
    <row r="492">
      <c r="C492" s="8" t="n"/>
      <c r="D492" s="9">
        <f>IF(A492="","",SUMIF($A:$A,A492,$C:$C))</f>
        <v/>
      </c>
      <c r="E492" s="12">
        <f>IF(OR(A492="",D492=0),"",C492/D492)</f>
        <v/>
      </c>
      <c r="F492" s="9">
        <f>IF(A492="","",IFERROR(INDEX(Stock!$N:$N,MATCH(A492,Stock!$A:$A,0)),""))</f>
        <v/>
      </c>
      <c r="G492" s="12">
        <f>IF(A492="","",IFERROR(INDEX(Stock!$O:$O,MATCH(A492,Stock!$A:$A,0)),0))</f>
        <v/>
      </c>
      <c r="H492" s="9">
        <f>IF(OR(A492="",F492="",E492=""),"",F492*(1-G492)*E492)</f>
        <v/>
      </c>
    </row>
    <row r="493">
      <c r="C493" s="8" t="n"/>
      <c r="D493" s="9">
        <f>IF(A493="","",SUMIF($A:$A,A493,$C:$C))</f>
        <v/>
      </c>
      <c r="E493" s="12">
        <f>IF(OR(A493="",D493=0),"",C493/D493)</f>
        <v/>
      </c>
      <c r="F493" s="9">
        <f>IF(A493="","",IFERROR(INDEX(Stock!$N:$N,MATCH(A493,Stock!$A:$A,0)),""))</f>
        <v/>
      </c>
      <c r="G493" s="12">
        <f>IF(A493="","",IFERROR(INDEX(Stock!$O:$O,MATCH(A493,Stock!$A:$A,0)),0))</f>
        <v/>
      </c>
      <c r="H493" s="9">
        <f>IF(OR(A493="",F493="",E493=""),"",F493*(1-G493)*E493)</f>
        <v/>
      </c>
    </row>
    <row r="494">
      <c r="C494" s="8" t="n"/>
      <c r="D494" s="9">
        <f>IF(A494="","",SUMIF($A:$A,A494,$C:$C))</f>
        <v/>
      </c>
      <c r="E494" s="12">
        <f>IF(OR(A494="",D494=0),"",C494/D494)</f>
        <v/>
      </c>
      <c r="F494" s="9">
        <f>IF(A494="","",IFERROR(INDEX(Stock!$N:$N,MATCH(A494,Stock!$A:$A,0)),""))</f>
        <v/>
      </c>
      <c r="G494" s="12">
        <f>IF(A494="","",IFERROR(INDEX(Stock!$O:$O,MATCH(A494,Stock!$A:$A,0)),0))</f>
        <v/>
      </c>
      <c r="H494" s="9">
        <f>IF(OR(A494="",F494="",E494=""),"",F494*(1-G494)*E494)</f>
        <v/>
      </c>
    </row>
    <row r="495">
      <c r="C495" s="8" t="n"/>
      <c r="D495" s="9">
        <f>IF(A495="","",SUMIF($A:$A,A495,$C:$C))</f>
        <v/>
      </c>
      <c r="E495" s="12">
        <f>IF(OR(A495="",D495=0),"",C495/D495)</f>
        <v/>
      </c>
      <c r="F495" s="9">
        <f>IF(A495="","",IFERROR(INDEX(Stock!$N:$N,MATCH(A495,Stock!$A:$A,0)),""))</f>
        <v/>
      </c>
      <c r="G495" s="12">
        <f>IF(A495="","",IFERROR(INDEX(Stock!$O:$O,MATCH(A495,Stock!$A:$A,0)),0))</f>
        <v/>
      </c>
      <c r="H495" s="9">
        <f>IF(OR(A495="",F495="",E495=""),"",F495*(1-G495)*E495)</f>
        <v/>
      </c>
    </row>
    <row r="496">
      <c r="C496" s="8" t="n"/>
      <c r="D496" s="9">
        <f>IF(A496="","",SUMIF($A:$A,A496,$C:$C))</f>
        <v/>
      </c>
      <c r="E496" s="12">
        <f>IF(OR(A496="",D496=0),"",C496/D496)</f>
        <v/>
      </c>
      <c r="F496" s="9">
        <f>IF(A496="","",IFERROR(INDEX(Stock!$N:$N,MATCH(A496,Stock!$A:$A,0)),""))</f>
        <v/>
      </c>
      <c r="G496" s="12">
        <f>IF(A496="","",IFERROR(INDEX(Stock!$O:$O,MATCH(A496,Stock!$A:$A,0)),0))</f>
        <v/>
      </c>
      <c r="H496" s="9">
        <f>IF(OR(A496="",F496="",E496=""),"",F496*(1-G496)*E496)</f>
        <v/>
      </c>
    </row>
    <row r="497">
      <c r="C497" s="8" t="n"/>
      <c r="D497" s="9">
        <f>IF(A497="","",SUMIF($A:$A,A497,$C:$C))</f>
        <v/>
      </c>
      <c r="E497" s="12">
        <f>IF(OR(A497="",D497=0),"",C497/D497)</f>
        <v/>
      </c>
      <c r="F497" s="9">
        <f>IF(A497="","",IFERROR(INDEX(Stock!$N:$N,MATCH(A497,Stock!$A:$A,0)),""))</f>
        <v/>
      </c>
      <c r="G497" s="12">
        <f>IF(A497="","",IFERROR(INDEX(Stock!$O:$O,MATCH(A497,Stock!$A:$A,0)),0))</f>
        <v/>
      </c>
      <c r="H497" s="9">
        <f>IF(OR(A497="",F497="",E497=""),"",F497*(1-G497)*E497)</f>
        <v/>
      </c>
    </row>
    <row r="498">
      <c r="C498" s="8" t="n"/>
      <c r="D498" s="9">
        <f>IF(A498="","",SUMIF($A:$A,A498,$C:$C))</f>
        <v/>
      </c>
      <c r="E498" s="12">
        <f>IF(OR(A498="",D498=0),"",C498/D498)</f>
        <v/>
      </c>
      <c r="F498" s="9">
        <f>IF(A498="","",IFERROR(INDEX(Stock!$N:$N,MATCH(A498,Stock!$A:$A,0)),""))</f>
        <v/>
      </c>
      <c r="G498" s="12">
        <f>IF(A498="","",IFERROR(INDEX(Stock!$O:$O,MATCH(A498,Stock!$A:$A,0)),0))</f>
        <v/>
      </c>
      <c r="H498" s="9">
        <f>IF(OR(A498="",F498="",E498=""),"",F498*(1-G498)*E498)</f>
        <v/>
      </c>
    </row>
    <row r="499">
      <c r="C499" s="8" t="n"/>
      <c r="D499" s="9">
        <f>IF(A499="","",SUMIF($A:$A,A499,$C:$C))</f>
        <v/>
      </c>
      <c r="E499" s="12">
        <f>IF(OR(A499="",D499=0),"",C499/D499)</f>
        <v/>
      </c>
      <c r="F499" s="9">
        <f>IF(A499="","",IFERROR(INDEX(Stock!$N:$N,MATCH(A499,Stock!$A:$A,0)),""))</f>
        <v/>
      </c>
      <c r="G499" s="12">
        <f>IF(A499="","",IFERROR(INDEX(Stock!$O:$O,MATCH(A499,Stock!$A:$A,0)),0))</f>
        <v/>
      </c>
      <c r="H499" s="9">
        <f>IF(OR(A499="",F499="",E499=""),"",F499*(1-G499)*E499)</f>
        <v/>
      </c>
    </row>
    <row r="500">
      <c r="C500" s="8" t="n"/>
      <c r="D500" s="9">
        <f>IF(A500="","",SUMIF($A:$A,A500,$C:$C))</f>
        <v/>
      </c>
      <c r="E500" s="12">
        <f>IF(OR(A500="",D500=0),"",C500/D500)</f>
        <v/>
      </c>
      <c r="F500" s="9">
        <f>IF(A500="","",IFERROR(INDEX(Stock!$N:$N,MATCH(A500,Stock!$A:$A,0)),""))</f>
        <v/>
      </c>
      <c r="G500" s="12">
        <f>IF(A500="","",IFERROR(INDEX(Stock!$O:$O,MATCH(A500,Stock!$A:$A,0)),0))</f>
        <v/>
      </c>
      <c r="H500" s="9">
        <f>IF(OR(A500="",F500="",E500=""),"",F500*(1-G500)*E500)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5" customWidth="1" min="2" max="2"/>
    <col width="16" customWidth="1" min="3" max="3"/>
    <col width="15" customWidth="1" min="4" max="4"/>
    <col width="16" customWidth="1" min="5" max="5"/>
    <col width="15" customWidth="1" min="6" max="6"/>
    <col width="14" customWidth="1" min="7" max="7"/>
    <col width="10" customWidth="1" min="8" max="8"/>
    <col width="16" customWidth="1" min="9" max="9"/>
    <col width="15" customWidth="1" min="10" max="10"/>
    <col width="11" customWidth="1" min="11" max="11"/>
    <col width="13" customWidth="1" min="12" max="12"/>
  </cols>
  <sheetData>
    <row r="1" ht="34" customHeight="1">
      <c r="A1" s="6" t="inlineStr">
        <is>
          <t>Buyer</t>
        </is>
      </c>
      <c r="B1" s="6" t="inlineStr">
        <is>
          <t>Phone</t>
        </is>
      </c>
      <c r="C1" s="6" t="inlineStr">
        <is>
          <t>Registration no.</t>
        </is>
      </c>
      <c r="D1" s="6" t="inlineStr">
        <is>
          <t>Sale price (Rs)</t>
        </is>
      </c>
      <c r="E1" s="6" t="inlineStr">
        <is>
          <t>Down payment (Rs)</t>
        </is>
      </c>
      <c r="F1" s="6" t="inlineStr">
        <is>
          <t>Monthly qist (Rs)</t>
        </is>
      </c>
      <c r="G1" s="6" t="inlineStr">
        <is>
          <t>First qist due</t>
        </is>
      </c>
      <c r="H1" s="6" t="inlineStr">
        <is>
          <t>Number of qists</t>
        </is>
      </c>
      <c r="I1" s="6" t="inlineStr">
        <is>
          <t>Paid in qists (Rs)</t>
        </is>
      </c>
      <c r="J1" s="6" t="inlineStr">
        <is>
          <t>Balance (Rs)</t>
        </is>
      </c>
      <c r="K1" s="6" t="inlineStr">
        <is>
          <t>Qists covered</t>
        </is>
      </c>
      <c r="L1" s="6" t="inlineStr">
        <is>
          <t>Behind by (qists)</t>
        </is>
      </c>
    </row>
    <row r="2">
      <c r="A2" t="inlineStr">
        <is>
          <t>Faisal Khan</t>
        </is>
      </c>
      <c r="B2" t="inlineStr">
        <is>
          <t>0300-1234567</t>
        </is>
      </c>
      <c r="C2" t="inlineStr">
        <is>
          <t>KHI-778</t>
        </is>
      </c>
      <c r="D2" s="8" t="n">
        <v>3700000</v>
      </c>
      <c r="E2" s="8" t="n">
        <v>1200000</v>
      </c>
      <c r="F2" s="8" t="n">
        <v>125000</v>
      </c>
      <c r="G2" s="7" t="n">
        <v>46320</v>
      </c>
      <c r="H2" t="n">
        <v>20</v>
      </c>
      <c r="I2" s="9">
        <f>IF(C2="","",SUMIF(Payments!$B:$B,C2,Payments!$D:$D))</f>
        <v/>
      </c>
      <c r="J2" s="9">
        <f>IF(C2="","",D2-E2-I2)</f>
        <v/>
      </c>
      <c r="K2" s="11">
        <f>IF(OR(C2="",F2=0),"",ROUNDDOWN(I2/F2,0))</f>
        <v/>
      </c>
      <c r="L2" s="11">
        <f>IF(OR(C2="",G2="",F2=0),"",MAX(0,MIN(H2,IF(TODAY()&lt;G2,0,(YEAR(TODAY())-YEAR(G2))*12+MONTH(TODAY())-MONTH(G2)+IF(DAY(TODAY())&gt;=DAY(G2),1,0)))-K2))</f>
        <v/>
      </c>
    </row>
    <row r="3">
      <c r="D3" s="8" t="n"/>
      <c r="E3" s="8" t="n"/>
      <c r="F3" s="8" t="n"/>
      <c r="G3" s="7" t="n"/>
      <c r="I3" s="9">
        <f>IF(C3="","",SUMIF(Payments!$B:$B,C3,Payments!$D:$D))</f>
        <v/>
      </c>
      <c r="J3" s="9">
        <f>IF(C3="","",D3-E3-I3)</f>
        <v/>
      </c>
      <c r="K3" s="11">
        <f>IF(OR(C3="",F3=0),"",ROUNDDOWN(I3/F3,0))</f>
        <v/>
      </c>
      <c r="L3" s="11">
        <f>IF(OR(C3="",G3="",F3=0),"",MAX(0,MIN(H3,IF(TODAY()&lt;G3,0,(YEAR(TODAY())-YEAR(G3))*12+MONTH(TODAY())-MONTH(G3)+IF(DAY(TODAY())&gt;=DAY(G3),1,0)))-K3))</f>
        <v/>
      </c>
    </row>
    <row r="4">
      <c r="D4" s="8" t="n"/>
      <c r="E4" s="8" t="n"/>
      <c r="F4" s="8" t="n"/>
      <c r="G4" s="7" t="n"/>
      <c r="I4" s="9">
        <f>IF(C4="","",SUMIF(Payments!$B:$B,C4,Payments!$D:$D))</f>
        <v/>
      </c>
      <c r="J4" s="9">
        <f>IF(C4="","",D4-E4-I4)</f>
        <v/>
      </c>
      <c r="K4" s="11">
        <f>IF(OR(C4="",F4=0),"",ROUNDDOWN(I4/F4,0))</f>
        <v/>
      </c>
      <c r="L4" s="11">
        <f>IF(OR(C4="",G4="",F4=0),"",MAX(0,MIN(H4,IF(TODAY()&lt;G4,0,(YEAR(TODAY())-YEAR(G4))*12+MONTH(TODAY())-MONTH(G4)+IF(DAY(TODAY())&gt;=DAY(G4),1,0)))-K4))</f>
        <v/>
      </c>
    </row>
    <row r="5">
      <c r="D5" s="8" t="n"/>
      <c r="E5" s="8" t="n"/>
      <c r="F5" s="8" t="n"/>
      <c r="G5" s="7" t="n"/>
      <c r="I5" s="9">
        <f>IF(C5="","",SUMIF(Payments!$B:$B,C5,Payments!$D:$D))</f>
        <v/>
      </c>
      <c r="J5" s="9">
        <f>IF(C5="","",D5-E5-I5)</f>
        <v/>
      </c>
      <c r="K5" s="11">
        <f>IF(OR(C5="",F5=0),"",ROUNDDOWN(I5/F5,0))</f>
        <v/>
      </c>
      <c r="L5" s="11">
        <f>IF(OR(C5="",G5="",F5=0),"",MAX(0,MIN(H5,IF(TODAY()&lt;G5,0,(YEAR(TODAY())-YEAR(G5))*12+MONTH(TODAY())-MONTH(G5)+IF(DAY(TODAY())&gt;=DAY(G5),1,0)))-K5))</f>
        <v/>
      </c>
    </row>
    <row r="6">
      <c r="D6" s="8" t="n"/>
      <c r="E6" s="8" t="n"/>
      <c r="F6" s="8" t="n"/>
      <c r="G6" s="7" t="n"/>
      <c r="I6" s="9">
        <f>IF(C6="","",SUMIF(Payments!$B:$B,C6,Payments!$D:$D))</f>
        <v/>
      </c>
      <c r="J6" s="9">
        <f>IF(C6="","",D6-E6-I6)</f>
        <v/>
      </c>
      <c r="K6" s="11">
        <f>IF(OR(C6="",F6=0),"",ROUNDDOWN(I6/F6,0))</f>
        <v/>
      </c>
      <c r="L6" s="11">
        <f>IF(OR(C6="",G6="",F6=0),"",MAX(0,MIN(H6,IF(TODAY()&lt;G6,0,(YEAR(TODAY())-YEAR(G6))*12+MONTH(TODAY())-MONTH(G6)+IF(DAY(TODAY())&gt;=DAY(G6),1,0)))-K6))</f>
        <v/>
      </c>
    </row>
    <row r="7">
      <c r="D7" s="8" t="n"/>
      <c r="E7" s="8" t="n"/>
      <c r="F7" s="8" t="n"/>
      <c r="G7" s="7" t="n"/>
      <c r="I7" s="9">
        <f>IF(C7="","",SUMIF(Payments!$B:$B,C7,Payments!$D:$D))</f>
        <v/>
      </c>
      <c r="J7" s="9">
        <f>IF(C7="","",D7-E7-I7)</f>
        <v/>
      </c>
      <c r="K7" s="11">
        <f>IF(OR(C7="",F7=0),"",ROUNDDOWN(I7/F7,0))</f>
        <v/>
      </c>
      <c r="L7" s="11">
        <f>IF(OR(C7="",G7="",F7=0),"",MAX(0,MIN(H7,IF(TODAY()&lt;G7,0,(YEAR(TODAY())-YEAR(G7))*12+MONTH(TODAY())-MONTH(G7)+IF(DAY(TODAY())&gt;=DAY(G7),1,0)))-K7))</f>
        <v/>
      </c>
    </row>
    <row r="8">
      <c r="D8" s="8" t="n"/>
      <c r="E8" s="8" t="n"/>
      <c r="F8" s="8" t="n"/>
      <c r="G8" s="7" t="n"/>
      <c r="I8" s="9">
        <f>IF(C8="","",SUMIF(Payments!$B:$B,C8,Payments!$D:$D))</f>
        <v/>
      </c>
      <c r="J8" s="9">
        <f>IF(C8="","",D8-E8-I8)</f>
        <v/>
      </c>
      <c r="K8" s="11">
        <f>IF(OR(C8="",F8=0),"",ROUNDDOWN(I8/F8,0))</f>
        <v/>
      </c>
      <c r="L8" s="11">
        <f>IF(OR(C8="",G8="",F8=0),"",MAX(0,MIN(H8,IF(TODAY()&lt;G8,0,(YEAR(TODAY())-YEAR(G8))*12+MONTH(TODAY())-MONTH(G8)+IF(DAY(TODAY())&gt;=DAY(G8),1,0)))-K8))</f>
        <v/>
      </c>
    </row>
    <row r="9">
      <c r="D9" s="8" t="n"/>
      <c r="E9" s="8" t="n"/>
      <c r="F9" s="8" t="n"/>
      <c r="G9" s="7" t="n"/>
      <c r="I9" s="9">
        <f>IF(C9="","",SUMIF(Payments!$B:$B,C9,Payments!$D:$D))</f>
        <v/>
      </c>
      <c r="J9" s="9">
        <f>IF(C9="","",D9-E9-I9)</f>
        <v/>
      </c>
      <c r="K9" s="11">
        <f>IF(OR(C9="",F9=0),"",ROUNDDOWN(I9/F9,0))</f>
        <v/>
      </c>
      <c r="L9" s="11">
        <f>IF(OR(C9="",G9="",F9=0),"",MAX(0,MIN(H9,IF(TODAY()&lt;G9,0,(YEAR(TODAY())-YEAR(G9))*12+MONTH(TODAY())-MONTH(G9)+IF(DAY(TODAY())&gt;=DAY(G9),1,0)))-K9))</f>
        <v/>
      </c>
    </row>
    <row r="10">
      <c r="D10" s="8" t="n"/>
      <c r="E10" s="8" t="n"/>
      <c r="F10" s="8" t="n"/>
      <c r="G10" s="7" t="n"/>
      <c r="I10" s="9">
        <f>IF(C10="","",SUMIF(Payments!$B:$B,C10,Payments!$D:$D))</f>
        <v/>
      </c>
      <c r="J10" s="9">
        <f>IF(C10="","",D10-E10-I10)</f>
        <v/>
      </c>
      <c r="K10" s="11">
        <f>IF(OR(C10="",F10=0),"",ROUNDDOWN(I10/F10,0))</f>
        <v/>
      </c>
      <c r="L10" s="11">
        <f>IF(OR(C10="",G10="",F10=0),"",MAX(0,MIN(H10,IF(TODAY()&lt;G10,0,(YEAR(TODAY())-YEAR(G10))*12+MONTH(TODAY())-MONTH(G10)+IF(DAY(TODAY())&gt;=DAY(G10),1,0)))-K10))</f>
        <v/>
      </c>
    </row>
    <row r="11">
      <c r="D11" s="8" t="n"/>
      <c r="E11" s="8" t="n"/>
      <c r="F11" s="8" t="n"/>
      <c r="G11" s="7" t="n"/>
      <c r="I11" s="9">
        <f>IF(C11="","",SUMIF(Payments!$B:$B,C11,Payments!$D:$D))</f>
        <v/>
      </c>
      <c r="J11" s="9">
        <f>IF(C11="","",D11-E11-I11)</f>
        <v/>
      </c>
      <c r="K11" s="11">
        <f>IF(OR(C11="",F11=0),"",ROUNDDOWN(I11/F11,0))</f>
        <v/>
      </c>
      <c r="L11" s="11">
        <f>IF(OR(C11="",G11="",F11=0),"",MAX(0,MIN(H11,IF(TODAY()&lt;G11,0,(YEAR(TODAY())-YEAR(G11))*12+MONTH(TODAY())-MONTH(G11)+IF(DAY(TODAY())&gt;=DAY(G11),1,0)))-K11))</f>
        <v/>
      </c>
    </row>
    <row r="12">
      <c r="D12" s="8" t="n"/>
      <c r="E12" s="8" t="n"/>
      <c r="F12" s="8" t="n"/>
      <c r="G12" s="7" t="n"/>
      <c r="I12" s="9">
        <f>IF(C12="","",SUMIF(Payments!$B:$B,C12,Payments!$D:$D))</f>
        <v/>
      </c>
      <c r="J12" s="9">
        <f>IF(C12="","",D12-E12-I12)</f>
        <v/>
      </c>
      <c r="K12" s="11">
        <f>IF(OR(C12="",F12=0),"",ROUNDDOWN(I12/F12,0))</f>
        <v/>
      </c>
      <c r="L12" s="11">
        <f>IF(OR(C12="",G12="",F12=0),"",MAX(0,MIN(H12,IF(TODAY()&lt;G12,0,(YEAR(TODAY())-YEAR(G12))*12+MONTH(TODAY())-MONTH(G12)+IF(DAY(TODAY())&gt;=DAY(G12),1,0)))-K12))</f>
        <v/>
      </c>
    </row>
    <row r="13">
      <c r="D13" s="8" t="n"/>
      <c r="E13" s="8" t="n"/>
      <c r="F13" s="8" t="n"/>
      <c r="G13" s="7" t="n"/>
      <c r="I13" s="9">
        <f>IF(C13="","",SUMIF(Payments!$B:$B,C13,Payments!$D:$D))</f>
        <v/>
      </c>
      <c r="J13" s="9">
        <f>IF(C13="","",D13-E13-I13)</f>
        <v/>
      </c>
      <c r="K13" s="11">
        <f>IF(OR(C13="",F13=0),"",ROUNDDOWN(I13/F13,0))</f>
        <v/>
      </c>
      <c r="L13" s="11">
        <f>IF(OR(C13="",G13="",F13=0),"",MAX(0,MIN(H13,IF(TODAY()&lt;G13,0,(YEAR(TODAY())-YEAR(G13))*12+MONTH(TODAY())-MONTH(G13)+IF(DAY(TODAY())&gt;=DAY(G13),1,0)))-K13))</f>
        <v/>
      </c>
    </row>
    <row r="14">
      <c r="D14" s="8" t="n"/>
      <c r="E14" s="8" t="n"/>
      <c r="F14" s="8" t="n"/>
      <c r="G14" s="7" t="n"/>
      <c r="I14" s="9">
        <f>IF(C14="","",SUMIF(Payments!$B:$B,C14,Payments!$D:$D))</f>
        <v/>
      </c>
      <c r="J14" s="9">
        <f>IF(C14="","",D14-E14-I14)</f>
        <v/>
      </c>
      <c r="K14" s="11">
        <f>IF(OR(C14="",F14=0),"",ROUNDDOWN(I14/F14,0))</f>
        <v/>
      </c>
      <c r="L14" s="11">
        <f>IF(OR(C14="",G14="",F14=0),"",MAX(0,MIN(H14,IF(TODAY()&lt;G14,0,(YEAR(TODAY())-YEAR(G14))*12+MONTH(TODAY())-MONTH(G14)+IF(DAY(TODAY())&gt;=DAY(G14),1,0)))-K14))</f>
        <v/>
      </c>
    </row>
    <row r="15">
      <c r="D15" s="8" t="n"/>
      <c r="E15" s="8" t="n"/>
      <c r="F15" s="8" t="n"/>
      <c r="G15" s="7" t="n"/>
      <c r="I15" s="9">
        <f>IF(C15="","",SUMIF(Payments!$B:$B,C15,Payments!$D:$D))</f>
        <v/>
      </c>
      <c r="J15" s="9">
        <f>IF(C15="","",D15-E15-I15)</f>
        <v/>
      </c>
      <c r="K15" s="11">
        <f>IF(OR(C15="",F15=0),"",ROUNDDOWN(I15/F15,0))</f>
        <v/>
      </c>
      <c r="L15" s="11">
        <f>IF(OR(C15="",G15="",F15=0),"",MAX(0,MIN(H15,IF(TODAY()&lt;G15,0,(YEAR(TODAY())-YEAR(G15))*12+MONTH(TODAY())-MONTH(G15)+IF(DAY(TODAY())&gt;=DAY(G15),1,0)))-K15))</f>
        <v/>
      </c>
    </row>
    <row r="16">
      <c r="D16" s="8" t="n"/>
      <c r="E16" s="8" t="n"/>
      <c r="F16" s="8" t="n"/>
      <c r="G16" s="7" t="n"/>
      <c r="I16" s="9">
        <f>IF(C16="","",SUMIF(Payments!$B:$B,C16,Payments!$D:$D))</f>
        <v/>
      </c>
      <c r="J16" s="9">
        <f>IF(C16="","",D16-E16-I16)</f>
        <v/>
      </c>
      <c r="K16" s="11">
        <f>IF(OR(C16="",F16=0),"",ROUNDDOWN(I16/F16,0))</f>
        <v/>
      </c>
      <c r="L16" s="11">
        <f>IF(OR(C16="",G16="",F16=0),"",MAX(0,MIN(H16,IF(TODAY()&lt;G16,0,(YEAR(TODAY())-YEAR(G16))*12+MONTH(TODAY())-MONTH(G16)+IF(DAY(TODAY())&gt;=DAY(G16),1,0)))-K16))</f>
        <v/>
      </c>
    </row>
    <row r="17">
      <c r="D17" s="8" t="n"/>
      <c r="E17" s="8" t="n"/>
      <c r="F17" s="8" t="n"/>
      <c r="G17" s="7" t="n"/>
      <c r="I17" s="9">
        <f>IF(C17="","",SUMIF(Payments!$B:$B,C17,Payments!$D:$D))</f>
        <v/>
      </c>
      <c r="J17" s="9">
        <f>IF(C17="","",D17-E17-I17)</f>
        <v/>
      </c>
      <c r="K17" s="11">
        <f>IF(OR(C17="",F17=0),"",ROUNDDOWN(I17/F17,0))</f>
        <v/>
      </c>
      <c r="L17" s="11">
        <f>IF(OR(C17="",G17="",F17=0),"",MAX(0,MIN(H17,IF(TODAY()&lt;G17,0,(YEAR(TODAY())-YEAR(G17))*12+MONTH(TODAY())-MONTH(G17)+IF(DAY(TODAY())&gt;=DAY(G17),1,0)))-K17))</f>
        <v/>
      </c>
    </row>
    <row r="18">
      <c r="D18" s="8" t="n"/>
      <c r="E18" s="8" t="n"/>
      <c r="F18" s="8" t="n"/>
      <c r="G18" s="7" t="n"/>
      <c r="I18" s="9">
        <f>IF(C18="","",SUMIF(Payments!$B:$B,C18,Payments!$D:$D))</f>
        <v/>
      </c>
      <c r="J18" s="9">
        <f>IF(C18="","",D18-E18-I18)</f>
        <v/>
      </c>
      <c r="K18" s="11">
        <f>IF(OR(C18="",F18=0),"",ROUNDDOWN(I18/F18,0))</f>
        <v/>
      </c>
      <c r="L18" s="11">
        <f>IF(OR(C18="",G18="",F18=0),"",MAX(0,MIN(H18,IF(TODAY()&lt;G18,0,(YEAR(TODAY())-YEAR(G18))*12+MONTH(TODAY())-MONTH(G18)+IF(DAY(TODAY())&gt;=DAY(G18),1,0)))-K18))</f>
        <v/>
      </c>
    </row>
    <row r="19">
      <c r="D19" s="8" t="n"/>
      <c r="E19" s="8" t="n"/>
      <c r="F19" s="8" t="n"/>
      <c r="G19" s="7" t="n"/>
      <c r="I19" s="9">
        <f>IF(C19="","",SUMIF(Payments!$B:$B,C19,Payments!$D:$D))</f>
        <v/>
      </c>
      <c r="J19" s="9">
        <f>IF(C19="","",D19-E19-I19)</f>
        <v/>
      </c>
      <c r="K19" s="11">
        <f>IF(OR(C19="",F19=0),"",ROUNDDOWN(I19/F19,0))</f>
        <v/>
      </c>
      <c r="L19" s="11">
        <f>IF(OR(C19="",G19="",F19=0),"",MAX(0,MIN(H19,IF(TODAY()&lt;G19,0,(YEAR(TODAY())-YEAR(G19))*12+MONTH(TODAY())-MONTH(G19)+IF(DAY(TODAY())&gt;=DAY(G19),1,0)))-K19))</f>
        <v/>
      </c>
    </row>
    <row r="20">
      <c r="D20" s="8" t="n"/>
      <c r="E20" s="8" t="n"/>
      <c r="F20" s="8" t="n"/>
      <c r="G20" s="7" t="n"/>
      <c r="I20" s="9">
        <f>IF(C20="","",SUMIF(Payments!$B:$B,C20,Payments!$D:$D))</f>
        <v/>
      </c>
      <c r="J20" s="9">
        <f>IF(C20="","",D20-E20-I20)</f>
        <v/>
      </c>
      <c r="K20" s="11">
        <f>IF(OR(C20="",F20=0),"",ROUNDDOWN(I20/F20,0))</f>
        <v/>
      </c>
      <c r="L20" s="11">
        <f>IF(OR(C20="",G20="",F20=0),"",MAX(0,MIN(H20,IF(TODAY()&lt;G20,0,(YEAR(TODAY())-YEAR(G20))*12+MONTH(TODAY())-MONTH(G20)+IF(DAY(TODAY())&gt;=DAY(G20),1,0)))-K20))</f>
        <v/>
      </c>
    </row>
    <row r="21">
      <c r="D21" s="8" t="n"/>
      <c r="E21" s="8" t="n"/>
      <c r="F21" s="8" t="n"/>
      <c r="G21" s="7" t="n"/>
      <c r="I21" s="9">
        <f>IF(C21="","",SUMIF(Payments!$B:$B,C21,Payments!$D:$D))</f>
        <v/>
      </c>
      <c r="J21" s="9">
        <f>IF(C21="","",D21-E21-I21)</f>
        <v/>
      </c>
      <c r="K21" s="11">
        <f>IF(OR(C21="",F21=0),"",ROUNDDOWN(I21/F21,0))</f>
        <v/>
      </c>
      <c r="L21" s="11">
        <f>IF(OR(C21="",G21="",F21=0),"",MAX(0,MIN(H21,IF(TODAY()&lt;G21,0,(YEAR(TODAY())-YEAR(G21))*12+MONTH(TODAY())-MONTH(G21)+IF(DAY(TODAY())&gt;=DAY(G21),1,0)))-K21))</f>
        <v/>
      </c>
    </row>
    <row r="22">
      <c r="D22" s="8" t="n"/>
      <c r="E22" s="8" t="n"/>
      <c r="F22" s="8" t="n"/>
      <c r="G22" s="7" t="n"/>
      <c r="I22" s="9">
        <f>IF(C22="","",SUMIF(Payments!$B:$B,C22,Payments!$D:$D))</f>
        <v/>
      </c>
      <c r="J22" s="9">
        <f>IF(C22="","",D22-E22-I22)</f>
        <v/>
      </c>
      <c r="K22" s="11">
        <f>IF(OR(C22="",F22=0),"",ROUNDDOWN(I22/F22,0))</f>
        <v/>
      </c>
      <c r="L22" s="11">
        <f>IF(OR(C22="",G22="",F22=0),"",MAX(0,MIN(H22,IF(TODAY()&lt;G22,0,(YEAR(TODAY())-YEAR(G22))*12+MONTH(TODAY())-MONTH(G22)+IF(DAY(TODAY())&gt;=DAY(G22),1,0)))-K22))</f>
        <v/>
      </c>
    </row>
    <row r="23">
      <c r="D23" s="8" t="n"/>
      <c r="E23" s="8" t="n"/>
      <c r="F23" s="8" t="n"/>
      <c r="G23" s="7" t="n"/>
      <c r="I23" s="9">
        <f>IF(C23="","",SUMIF(Payments!$B:$B,C23,Payments!$D:$D))</f>
        <v/>
      </c>
      <c r="J23" s="9">
        <f>IF(C23="","",D23-E23-I23)</f>
        <v/>
      </c>
      <c r="K23" s="11">
        <f>IF(OR(C23="",F23=0),"",ROUNDDOWN(I23/F23,0))</f>
        <v/>
      </c>
      <c r="L23" s="11">
        <f>IF(OR(C23="",G23="",F23=0),"",MAX(0,MIN(H23,IF(TODAY()&lt;G23,0,(YEAR(TODAY())-YEAR(G23))*12+MONTH(TODAY())-MONTH(G23)+IF(DAY(TODAY())&gt;=DAY(G23),1,0)))-K23))</f>
        <v/>
      </c>
    </row>
    <row r="24">
      <c r="D24" s="8" t="n"/>
      <c r="E24" s="8" t="n"/>
      <c r="F24" s="8" t="n"/>
      <c r="G24" s="7" t="n"/>
      <c r="I24" s="9">
        <f>IF(C24="","",SUMIF(Payments!$B:$B,C24,Payments!$D:$D))</f>
        <v/>
      </c>
      <c r="J24" s="9">
        <f>IF(C24="","",D24-E24-I24)</f>
        <v/>
      </c>
      <c r="K24" s="11">
        <f>IF(OR(C24="",F24=0),"",ROUNDDOWN(I24/F24,0))</f>
        <v/>
      </c>
      <c r="L24" s="11">
        <f>IF(OR(C24="",G24="",F24=0),"",MAX(0,MIN(H24,IF(TODAY()&lt;G24,0,(YEAR(TODAY())-YEAR(G24))*12+MONTH(TODAY())-MONTH(G24)+IF(DAY(TODAY())&gt;=DAY(G24),1,0)))-K24))</f>
        <v/>
      </c>
    </row>
    <row r="25">
      <c r="D25" s="8" t="n"/>
      <c r="E25" s="8" t="n"/>
      <c r="F25" s="8" t="n"/>
      <c r="G25" s="7" t="n"/>
      <c r="I25" s="9">
        <f>IF(C25="","",SUMIF(Payments!$B:$B,C25,Payments!$D:$D))</f>
        <v/>
      </c>
      <c r="J25" s="9">
        <f>IF(C25="","",D25-E25-I25)</f>
        <v/>
      </c>
      <c r="K25" s="11">
        <f>IF(OR(C25="",F25=0),"",ROUNDDOWN(I25/F25,0))</f>
        <v/>
      </c>
      <c r="L25" s="11">
        <f>IF(OR(C25="",G25="",F25=0),"",MAX(0,MIN(H25,IF(TODAY()&lt;G25,0,(YEAR(TODAY())-YEAR(G25))*12+MONTH(TODAY())-MONTH(G25)+IF(DAY(TODAY())&gt;=DAY(G25),1,0)))-K25))</f>
        <v/>
      </c>
    </row>
    <row r="26">
      <c r="D26" s="8" t="n"/>
      <c r="E26" s="8" t="n"/>
      <c r="F26" s="8" t="n"/>
      <c r="G26" s="7" t="n"/>
      <c r="I26" s="9">
        <f>IF(C26="","",SUMIF(Payments!$B:$B,C26,Payments!$D:$D))</f>
        <v/>
      </c>
      <c r="J26" s="9">
        <f>IF(C26="","",D26-E26-I26)</f>
        <v/>
      </c>
      <c r="K26" s="11">
        <f>IF(OR(C26="",F26=0),"",ROUNDDOWN(I26/F26,0))</f>
        <v/>
      </c>
      <c r="L26" s="11">
        <f>IF(OR(C26="",G26="",F26=0),"",MAX(0,MIN(H26,IF(TODAY()&lt;G26,0,(YEAR(TODAY())-YEAR(G26))*12+MONTH(TODAY())-MONTH(G26)+IF(DAY(TODAY())&gt;=DAY(G26),1,0)))-K26))</f>
        <v/>
      </c>
    </row>
    <row r="27">
      <c r="D27" s="8" t="n"/>
      <c r="E27" s="8" t="n"/>
      <c r="F27" s="8" t="n"/>
      <c r="G27" s="7" t="n"/>
      <c r="I27" s="9">
        <f>IF(C27="","",SUMIF(Payments!$B:$B,C27,Payments!$D:$D))</f>
        <v/>
      </c>
      <c r="J27" s="9">
        <f>IF(C27="","",D27-E27-I27)</f>
        <v/>
      </c>
      <c r="K27" s="11">
        <f>IF(OR(C27="",F27=0),"",ROUNDDOWN(I27/F27,0))</f>
        <v/>
      </c>
      <c r="L27" s="11">
        <f>IF(OR(C27="",G27="",F27=0),"",MAX(0,MIN(H27,IF(TODAY()&lt;G27,0,(YEAR(TODAY())-YEAR(G27))*12+MONTH(TODAY())-MONTH(G27)+IF(DAY(TODAY())&gt;=DAY(G27),1,0)))-K27))</f>
        <v/>
      </c>
    </row>
    <row r="28">
      <c r="D28" s="8" t="n"/>
      <c r="E28" s="8" t="n"/>
      <c r="F28" s="8" t="n"/>
      <c r="G28" s="7" t="n"/>
      <c r="I28" s="9">
        <f>IF(C28="","",SUMIF(Payments!$B:$B,C28,Payments!$D:$D))</f>
        <v/>
      </c>
      <c r="J28" s="9">
        <f>IF(C28="","",D28-E28-I28)</f>
        <v/>
      </c>
      <c r="K28" s="11">
        <f>IF(OR(C28="",F28=0),"",ROUNDDOWN(I28/F28,0))</f>
        <v/>
      </c>
      <c r="L28" s="11">
        <f>IF(OR(C28="",G28="",F28=0),"",MAX(0,MIN(H28,IF(TODAY()&lt;G28,0,(YEAR(TODAY())-YEAR(G28))*12+MONTH(TODAY())-MONTH(G28)+IF(DAY(TODAY())&gt;=DAY(G28),1,0)))-K28))</f>
        <v/>
      </c>
    </row>
    <row r="29">
      <c r="D29" s="8" t="n"/>
      <c r="E29" s="8" t="n"/>
      <c r="F29" s="8" t="n"/>
      <c r="G29" s="7" t="n"/>
      <c r="I29" s="9">
        <f>IF(C29="","",SUMIF(Payments!$B:$B,C29,Payments!$D:$D))</f>
        <v/>
      </c>
      <c r="J29" s="9">
        <f>IF(C29="","",D29-E29-I29)</f>
        <v/>
      </c>
      <c r="K29" s="11">
        <f>IF(OR(C29="",F29=0),"",ROUNDDOWN(I29/F29,0))</f>
        <v/>
      </c>
      <c r="L29" s="11">
        <f>IF(OR(C29="",G29="",F29=0),"",MAX(0,MIN(H29,IF(TODAY()&lt;G29,0,(YEAR(TODAY())-YEAR(G29))*12+MONTH(TODAY())-MONTH(G29)+IF(DAY(TODAY())&gt;=DAY(G29),1,0)))-K29))</f>
        <v/>
      </c>
    </row>
    <row r="30">
      <c r="D30" s="8" t="n"/>
      <c r="E30" s="8" t="n"/>
      <c r="F30" s="8" t="n"/>
      <c r="G30" s="7" t="n"/>
      <c r="I30" s="9">
        <f>IF(C30="","",SUMIF(Payments!$B:$B,C30,Payments!$D:$D))</f>
        <v/>
      </c>
      <c r="J30" s="9">
        <f>IF(C30="","",D30-E30-I30)</f>
        <v/>
      </c>
      <c r="K30" s="11">
        <f>IF(OR(C30="",F30=0),"",ROUNDDOWN(I30/F30,0))</f>
        <v/>
      </c>
      <c r="L30" s="11">
        <f>IF(OR(C30="",G30="",F30=0),"",MAX(0,MIN(H30,IF(TODAY()&lt;G30,0,(YEAR(TODAY())-YEAR(G30))*12+MONTH(TODAY())-MONTH(G30)+IF(DAY(TODAY())&gt;=DAY(G30),1,0)))-K30))</f>
        <v/>
      </c>
    </row>
    <row r="31">
      <c r="D31" s="8" t="n"/>
      <c r="E31" s="8" t="n"/>
      <c r="F31" s="8" t="n"/>
      <c r="G31" s="7" t="n"/>
      <c r="I31" s="9">
        <f>IF(C31="","",SUMIF(Payments!$B:$B,C31,Payments!$D:$D))</f>
        <v/>
      </c>
      <c r="J31" s="9">
        <f>IF(C31="","",D31-E31-I31)</f>
        <v/>
      </c>
      <c r="K31" s="11">
        <f>IF(OR(C31="",F31=0),"",ROUNDDOWN(I31/F31,0))</f>
        <v/>
      </c>
      <c r="L31" s="11">
        <f>IF(OR(C31="",G31="",F31=0),"",MAX(0,MIN(H31,IF(TODAY()&lt;G31,0,(YEAR(TODAY())-YEAR(G31))*12+MONTH(TODAY())-MONTH(G31)+IF(DAY(TODAY())&gt;=DAY(G31),1,0)))-K31))</f>
        <v/>
      </c>
    </row>
    <row r="32">
      <c r="D32" s="8" t="n"/>
      <c r="E32" s="8" t="n"/>
      <c r="F32" s="8" t="n"/>
      <c r="G32" s="7" t="n"/>
      <c r="I32" s="9">
        <f>IF(C32="","",SUMIF(Payments!$B:$B,C32,Payments!$D:$D))</f>
        <v/>
      </c>
      <c r="J32" s="9">
        <f>IF(C32="","",D32-E32-I32)</f>
        <v/>
      </c>
      <c r="K32" s="11">
        <f>IF(OR(C32="",F32=0),"",ROUNDDOWN(I32/F32,0))</f>
        <v/>
      </c>
      <c r="L32" s="11">
        <f>IF(OR(C32="",G32="",F32=0),"",MAX(0,MIN(H32,IF(TODAY()&lt;G32,0,(YEAR(TODAY())-YEAR(G32))*12+MONTH(TODAY())-MONTH(G32)+IF(DAY(TODAY())&gt;=DAY(G32),1,0)))-K32))</f>
        <v/>
      </c>
    </row>
    <row r="33">
      <c r="D33" s="8" t="n"/>
      <c r="E33" s="8" t="n"/>
      <c r="F33" s="8" t="n"/>
      <c r="G33" s="7" t="n"/>
      <c r="I33" s="9">
        <f>IF(C33="","",SUMIF(Payments!$B:$B,C33,Payments!$D:$D))</f>
        <v/>
      </c>
      <c r="J33" s="9">
        <f>IF(C33="","",D33-E33-I33)</f>
        <v/>
      </c>
      <c r="K33" s="11">
        <f>IF(OR(C33="",F33=0),"",ROUNDDOWN(I33/F33,0))</f>
        <v/>
      </c>
      <c r="L33" s="11">
        <f>IF(OR(C33="",G33="",F33=0),"",MAX(0,MIN(H33,IF(TODAY()&lt;G33,0,(YEAR(TODAY())-YEAR(G33))*12+MONTH(TODAY())-MONTH(G33)+IF(DAY(TODAY())&gt;=DAY(G33),1,0)))-K33))</f>
        <v/>
      </c>
    </row>
    <row r="34">
      <c r="D34" s="8" t="n"/>
      <c r="E34" s="8" t="n"/>
      <c r="F34" s="8" t="n"/>
      <c r="G34" s="7" t="n"/>
      <c r="I34" s="9">
        <f>IF(C34="","",SUMIF(Payments!$B:$B,C34,Payments!$D:$D))</f>
        <v/>
      </c>
      <c r="J34" s="9">
        <f>IF(C34="","",D34-E34-I34)</f>
        <v/>
      </c>
      <c r="K34" s="11">
        <f>IF(OR(C34="",F34=0),"",ROUNDDOWN(I34/F34,0))</f>
        <v/>
      </c>
      <c r="L34" s="11">
        <f>IF(OR(C34="",G34="",F34=0),"",MAX(0,MIN(H34,IF(TODAY()&lt;G34,0,(YEAR(TODAY())-YEAR(G34))*12+MONTH(TODAY())-MONTH(G34)+IF(DAY(TODAY())&gt;=DAY(G34),1,0)))-K34))</f>
        <v/>
      </c>
    </row>
    <row r="35">
      <c r="D35" s="8" t="n"/>
      <c r="E35" s="8" t="n"/>
      <c r="F35" s="8" t="n"/>
      <c r="G35" s="7" t="n"/>
      <c r="I35" s="9">
        <f>IF(C35="","",SUMIF(Payments!$B:$B,C35,Payments!$D:$D))</f>
        <v/>
      </c>
      <c r="J35" s="9">
        <f>IF(C35="","",D35-E35-I35)</f>
        <v/>
      </c>
      <c r="K35" s="11">
        <f>IF(OR(C35="",F35=0),"",ROUNDDOWN(I35/F35,0))</f>
        <v/>
      </c>
      <c r="L35" s="11">
        <f>IF(OR(C35="",G35="",F35=0),"",MAX(0,MIN(H35,IF(TODAY()&lt;G35,0,(YEAR(TODAY())-YEAR(G35))*12+MONTH(TODAY())-MONTH(G35)+IF(DAY(TODAY())&gt;=DAY(G35),1,0)))-K35))</f>
        <v/>
      </c>
    </row>
    <row r="36">
      <c r="D36" s="8" t="n"/>
      <c r="E36" s="8" t="n"/>
      <c r="F36" s="8" t="n"/>
      <c r="G36" s="7" t="n"/>
      <c r="I36" s="9">
        <f>IF(C36="","",SUMIF(Payments!$B:$B,C36,Payments!$D:$D))</f>
        <v/>
      </c>
      <c r="J36" s="9">
        <f>IF(C36="","",D36-E36-I36)</f>
        <v/>
      </c>
      <c r="K36" s="11">
        <f>IF(OR(C36="",F36=0),"",ROUNDDOWN(I36/F36,0))</f>
        <v/>
      </c>
      <c r="L36" s="11">
        <f>IF(OR(C36="",G36="",F36=0),"",MAX(0,MIN(H36,IF(TODAY()&lt;G36,0,(YEAR(TODAY())-YEAR(G36))*12+MONTH(TODAY())-MONTH(G36)+IF(DAY(TODAY())&gt;=DAY(G36),1,0)))-K36))</f>
        <v/>
      </c>
    </row>
    <row r="37">
      <c r="D37" s="8" t="n"/>
      <c r="E37" s="8" t="n"/>
      <c r="F37" s="8" t="n"/>
      <c r="G37" s="7" t="n"/>
      <c r="I37" s="9">
        <f>IF(C37="","",SUMIF(Payments!$B:$B,C37,Payments!$D:$D))</f>
        <v/>
      </c>
      <c r="J37" s="9">
        <f>IF(C37="","",D37-E37-I37)</f>
        <v/>
      </c>
      <c r="K37" s="11">
        <f>IF(OR(C37="",F37=0),"",ROUNDDOWN(I37/F37,0))</f>
        <v/>
      </c>
      <c r="L37" s="11">
        <f>IF(OR(C37="",G37="",F37=0),"",MAX(0,MIN(H37,IF(TODAY()&lt;G37,0,(YEAR(TODAY())-YEAR(G37))*12+MONTH(TODAY())-MONTH(G37)+IF(DAY(TODAY())&gt;=DAY(G37),1,0)))-K37))</f>
        <v/>
      </c>
    </row>
    <row r="38">
      <c r="D38" s="8" t="n"/>
      <c r="E38" s="8" t="n"/>
      <c r="F38" s="8" t="n"/>
      <c r="G38" s="7" t="n"/>
      <c r="I38" s="9">
        <f>IF(C38="","",SUMIF(Payments!$B:$B,C38,Payments!$D:$D))</f>
        <v/>
      </c>
      <c r="J38" s="9">
        <f>IF(C38="","",D38-E38-I38)</f>
        <v/>
      </c>
      <c r="K38" s="11">
        <f>IF(OR(C38="",F38=0),"",ROUNDDOWN(I38/F38,0))</f>
        <v/>
      </c>
      <c r="L38" s="11">
        <f>IF(OR(C38="",G38="",F38=0),"",MAX(0,MIN(H38,IF(TODAY()&lt;G38,0,(YEAR(TODAY())-YEAR(G38))*12+MONTH(TODAY())-MONTH(G38)+IF(DAY(TODAY())&gt;=DAY(G38),1,0)))-K38))</f>
        <v/>
      </c>
    </row>
    <row r="39">
      <c r="D39" s="8" t="n"/>
      <c r="E39" s="8" t="n"/>
      <c r="F39" s="8" t="n"/>
      <c r="G39" s="7" t="n"/>
      <c r="I39" s="9">
        <f>IF(C39="","",SUMIF(Payments!$B:$B,C39,Payments!$D:$D))</f>
        <v/>
      </c>
      <c r="J39" s="9">
        <f>IF(C39="","",D39-E39-I39)</f>
        <v/>
      </c>
      <c r="K39" s="11">
        <f>IF(OR(C39="",F39=0),"",ROUNDDOWN(I39/F39,0))</f>
        <v/>
      </c>
      <c r="L39" s="11">
        <f>IF(OR(C39="",G39="",F39=0),"",MAX(0,MIN(H39,IF(TODAY()&lt;G39,0,(YEAR(TODAY())-YEAR(G39))*12+MONTH(TODAY())-MONTH(G39)+IF(DAY(TODAY())&gt;=DAY(G39),1,0)))-K39))</f>
        <v/>
      </c>
    </row>
    <row r="40">
      <c r="D40" s="8" t="n"/>
      <c r="E40" s="8" t="n"/>
      <c r="F40" s="8" t="n"/>
      <c r="G40" s="7" t="n"/>
      <c r="I40" s="9">
        <f>IF(C40="","",SUMIF(Payments!$B:$B,C40,Payments!$D:$D))</f>
        <v/>
      </c>
      <c r="J40" s="9">
        <f>IF(C40="","",D40-E40-I40)</f>
        <v/>
      </c>
      <c r="K40" s="11">
        <f>IF(OR(C40="",F40=0),"",ROUNDDOWN(I40/F40,0))</f>
        <v/>
      </c>
      <c r="L40" s="11">
        <f>IF(OR(C40="",G40="",F40=0),"",MAX(0,MIN(H40,IF(TODAY()&lt;G40,0,(YEAR(TODAY())-YEAR(G40))*12+MONTH(TODAY())-MONTH(G40)+IF(DAY(TODAY())&gt;=DAY(G40),1,0)))-K40))</f>
        <v/>
      </c>
    </row>
    <row r="41">
      <c r="D41" s="8" t="n"/>
      <c r="E41" s="8" t="n"/>
      <c r="F41" s="8" t="n"/>
      <c r="G41" s="7" t="n"/>
      <c r="I41" s="9">
        <f>IF(C41="","",SUMIF(Payments!$B:$B,C41,Payments!$D:$D))</f>
        <v/>
      </c>
      <c r="J41" s="9">
        <f>IF(C41="","",D41-E41-I41)</f>
        <v/>
      </c>
      <c r="K41" s="11">
        <f>IF(OR(C41="",F41=0),"",ROUNDDOWN(I41/F41,0))</f>
        <v/>
      </c>
      <c r="L41" s="11">
        <f>IF(OR(C41="",G41="",F41=0),"",MAX(0,MIN(H41,IF(TODAY()&lt;G41,0,(YEAR(TODAY())-YEAR(G41))*12+MONTH(TODAY())-MONTH(G41)+IF(DAY(TODAY())&gt;=DAY(G41),1,0)))-K41))</f>
        <v/>
      </c>
    </row>
    <row r="42">
      <c r="D42" s="8" t="n"/>
      <c r="E42" s="8" t="n"/>
      <c r="F42" s="8" t="n"/>
      <c r="G42" s="7" t="n"/>
      <c r="I42" s="9">
        <f>IF(C42="","",SUMIF(Payments!$B:$B,C42,Payments!$D:$D))</f>
        <v/>
      </c>
      <c r="J42" s="9">
        <f>IF(C42="","",D42-E42-I42)</f>
        <v/>
      </c>
      <c r="K42" s="11">
        <f>IF(OR(C42="",F42=0),"",ROUNDDOWN(I42/F42,0))</f>
        <v/>
      </c>
      <c r="L42" s="11">
        <f>IF(OR(C42="",G42="",F42=0),"",MAX(0,MIN(H42,IF(TODAY()&lt;G42,0,(YEAR(TODAY())-YEAR(G42))*12+MONTH(TODAY())-MONTH(G42)+IF(DAY(TODAY())&gt;=DAY(G42),1,0)))-K42))</f>
        <v/>
      </c>
    </row>
    <row r="43">
      <c r="D43" s="8" t="n"/>
      <c r="E43" s="8" t="n"/>
      <c r="F43" s="8" t="n"/>
      <c r="G43" s="7" t="n"/>
      <c r="I43" s="9">
        <f>IF(C43="","",SUMIF(Payments!$B:$B,C43,Payments!$D:$D))</f>
        <v/>
      </c>
      <c r="J43" s="9">
        <f>IF(C43="","",D43-E43-I43)</f>
        <v/>
      </c>
      <c r="K43" s="11">
        <f>IF(OR(C43="",F43=0),"",ROUNDDOWN(I43/F43,0))</f>
        <v/>
      </c>
      <c r="L43" s="11">
        <f>IF(OR(C43="",G43="",F43=0),"",MAX(0,MIN(H43,IF(TODAY()&lt;G43,0,(YEAR(TODAY())-YEAR(G43))*12+MONTH(TODAY())-MONTH(G43)+IF(DAY(TODAY())&gt;=DAY(G43),1,0)))-K43))</f>
        <v/>
      </c>
    </row>
    <row r="44">
      <c r="D44" s="8" t="n"/>
      <c r="E44" s="8" t="n"/>
      <c r="F44" s="8" t="n"/>
      <c r="G44" s="7" t="n"/>
      <c r="I44" s="9">
        <f>IF(C44="","",SUMIF(Payments!$B:$B,C44,Payments!$D:$D))</f>
        <v/>
      </c>
      <c r="J44" s="9">
        <f>IF(C44="","",D44-E44-I44)</f>
        <v/>
      </c>
      <c r="K44" s="11">
        <f>IF(OR(C44="",F44=0),"",ROUNDDOWN(I44/F44,0))</f>
        <v/>
      </c>
      <c r="L44" s="11">
        <f>IF(OR(C44="",G44="",F44=0),"",MAX(0,MIN(H44,IF(TODAY()&lt;G44,0,(YEAR(TODAY())-YEAR(G44))*12+MONTH(TODAY())-MONTH(G44)+IF(DAY(TODAY())&gt;=DAY(G44),1,0)))-K44))</f>
        <v/>
      </c>
    </row>
    <row r="45">
      <c r="D45" s="8" t="n"/>
      <c r="E45" s="8" t="n"/>
      <c r="F45" s="8" t="n"/>
      <c r="G45" s="7" t="n"/>
      <c r="I45" s="9">
        <f>IF(C45="","",SUMIF(Payments!$B:$B,C45,Payments!$D:$D))</f>
        <v/>
      </c>
      <c r="J45" s="9">
        <f>IF(C45="","",D45-E45-I45)</f>
        <v/>
      </c>
      <c r="K45" s="11">
        <f>IF(OR(C45="",F45=0),"",ROUNDDOWN(I45/F45,0))</f>
        <v/>
      </c>
      <c r="L45" s="11">
        <f>IF(OR(C45="",G45="",F45=0),"",MAX(0,MIN(H45,IF(TODAY()&lt;G45,0,(YEAR(TODAY())-YEAR(G45))*12+MONTH(TODAY())-MONTH(G45)+IF(DAY(TODAY())&gt;=DAY(G45),1,0)))-K45))</f>
        <v/>
      </c>
    </row>
    <row r="46">
      <c r="D46" s="8" t="n"/>
      <c r="E46" s="8" t="n"/>
      <c r="F46" s="8" t="n"/>
      <c r="G46" s="7" t="n"/>
      <c r="I46" s="9">
        <f>IF(C46="","",SUMIF(Payments!$B:$B,C46,Payments!$D:$D))</f>
        <v/>
      </c>
      <c r="J46" s="9">
        <f>IF(C46="","",D46-E46-I46)</f>
        <v/>
      </c>
      <c r="K46" s="11">
        <f>IF(OR(C46="",F46=0),"",ROUNDDOWN(I46/F46,0))</f>
        <v/>
      </c>
      <c r="L46" s="11">
        <f>IF(OR(C46="",G46="",F46=0),"",MAX(0,MIN(H46,IF(TODAY()&lt;G46,0,(YEAR(TODAY())-YEAR(G46))*12+MONTH(TODAY())-MONTH(G46)+IF(DAY(TODAY())&gt;=DAY(G46),1,0)))-K46))</f>
        <v/>
      </c>
    </row>
    <row r="47">
      <c r="D47" s="8" t="n"/>
      <c r="E47" s="8" t="n"/>
      <c r="F47" s="8" t="n"/>
      <c r="G47" s="7" t="n"/>
      <c r="I47" s="9">
        <f>IF(C47="","",SUMIF(Payments!$B:$B,C47,Payments!$D:$D))</f>
        <v/>
      </c>
      <c r="J47" s="9">
        <f>IF(C47="","",D47-E47-I47)</f>
        <v/>
      </c>
      <c r="K47" s="11">
        <f>IF(OR(C47="",F47=0),"",ROUNDDOWN(I47/F47,0))</f>
        <v/>
      </c>
      <c r="L47" s="11">
        <f>IF(OR(C47="",G47="",F47=0),"",MAX(0,MIN(H47,IF(TODAY()&lt;G47,0,(YEAR(TODAY())-YEAR(G47))*12+MONTH(TODAY())-MONTH(G47)+IF(DAY(TODAY())&gt;=DAY(G47),1,0)))-K47))</f>
        <v/>
      </c>
    </row>
    <row r="48">
      <c r="D48" s="8" t="n"/>
      <c r="E48" s="8" t="n"/>
      <c r="F48" s="8" t="n"/>
      <c r="G48" s="7" t="n"/>
      <c r="I48" s="9">
        <f>IF(C48="","",SUMIF(Payments!$B:$B,C48,Payments!$D:$D))</f>
        <v/>
      </c>
      <c r="J48" s="9">
        <f>IF(C48="","",D48-E48-I48)</f>
        <v/>
      </c>
      <c r="K48" s="11">
        <f>IF(OR(C48="",F48=0),"",ROUNDDOWN(I48/F48,0))</f>
        <v/>
      </c>
      <c r="L48" s="11">
        <f>IF(OR(C48="",G48="",F48=0),"",MAX(0,MIN(H48,IF(TODAY()&lt;G48,0,(YEAR(TODAY())-YEAR(G48))*12+MONTH(TODAY())-MONTH(G48)+IF(DAY(TODAY())&gt;=DAY(G48),1,0)))-K48))</f>
        <v/>
      </c>
    </row>
    <row r="49">
      <c r="D49" s="8" t="n"/>
      <c r="E49" s="8" t="n"/>
      <c r="F49" s="8" t="n"/>
      <c r="G49" s="7" t="n"/>
      <c r="I49" s="9">
        <f>IF(C49="","",SUMIF(Payments!$B:$B,C49,Payments!$D:$D))</f>
        <v/>
      </c>
      <c r="J49" s="9">
        <f>IF(C49="","",D49-E49-I49)</f>
        <v/>
      </c>
      <c r="K49" s="11">
        <f>IF(OR(C49="",F49=0),"",ROUNDDOWN(I49/F49,0))</f>
        <v/>
      </c>
      <c r="L49" s="11">
        <f>IF(OR(C49="",G49="",F49=0),"",MAX(0,MIN(H49,IF(TODAY()&lt;G49,0,(YEAR(TODAY())-YEAR(G49))*12+MONTH(TODAY())-MONTH(G49)+IF(DAY(TODAY())&gt;=DAY(G49),1,0)))-K49))</f>
        <v/>
      </c>
    </row>
    <row r="50">
      <c r="D50" s="8" t="n"/>
      <c r="E50" s="8" t="n"/>
      <c r="F50" s="8" t="n"/>
      <c r="G50" s="7" t="n"/>
      <c r="I50" s="9">
        <f>IF(C50="","",SUMIF(Payments!$B:$B,C50,Payments!$D:$D))</f>
        <v/>
      </c>
      <c r="J50" s="9">
        <f>IF(C50="","",D50-E50-I50)</f>
        <v/>
      </c>
      <c r="K50" s="11">
        <f>IF(OR(C50="",F50=0),"",ROUNDDOWN(I50/F50,0))</f>
        <v/>
      </c>
      <c r="L50" s="11">
        <f>IF(OR(C50="",G50="",F50=0),"",MAX(0,MIN(H50,IF(TODAY()&lt;G50,0,(YEAR(TODAY())-YEAR(G50))*12+MONTH(TODAY())-MONTH(G50)+IF(DAY(TODAY())&gt;=DAY(G50),1,0)))-K50))</f>
        <v/>
      </c>
    </row>
    <row r="51">
      <c r="D51" s="8" t="n"/>
      <c r="E51" s="8" t="n"/>
      <c r="F51" s="8" t="n"/>
      <c r="G51" s="7" t="n"/>
      <c r="I51" s="9">
        <f>IF(C51="","",SUMIF(Payments!$B:$B,C51,Payments!$D:$D))</f>
        <v/>
      </c>
      <c r="J51" s="9">
        <f>IF(C51="","",D51-E51-I51)</f>
        <v/>
      </c>
      <c r="K51" s="11">
        <f>IF(OR(C51="",F51=0),"",ROUNDDOWN(I51/F51,0))</f>
        <v/>
      </c>
      <c r="L51" s="11">
        <f>IF(OR(C51="",G51="",F51=0),"",MAX(0,MIN(H51,IF(TODAY()&lt;G51,0,(YEAR(TODAY())-YEAR(G51))*12+MONTH(TODAY())-MONTH(G51)+IF(DAY(TODAY())&gt;=DAY(G51),1,0)))-K51))</f>
        <v/>
      </c>
    </row>
    <row r="52">
      <c r="D52" s="8" t="n"/>
      <c r="E52" s="8" t="n"/>
      <c r="F52" s="8" t="n"/>
      <c r="G52" s="7" t="n"/>
      <c r="I52" s="9">
        <f>IF(C52="","",SUMIF(Payments!$B:$B,C52,Payments!$D:$D))</f>
        <v/>
      </c>
      <c r="J52" s="9">
        <f>IF(C52="","",D52-E52-I52)</f>
        <v/>
      </c>
      <c r="K52" s="11">
        <f>IF(OR(C52="",F52=0),"",ROUNDDOWN(I52/F52,0))</f>
        <v/>
      </c>
      <c r="L52" s="11">
        <f>IF(OR(C52="",G52="",F52=0),"",MAX(0,MIN(H52,IF(TODAY()&lt;G52,0,(YEAR(TODAY())-YEAR(G52))*12+MONTH(TODAY())-MONTH(G52)+IF(DAY(TODAY())&gt;=DAY(G52),1,0)))-K52))</f>
        <v/>
      </c>
    </row>
    <row r="53">
      <c r="D53" s="8" t="n"/>
      <c r="E53" s="8" t="n"/>
      <c r="F53" s="8" t="n"/>
      <c r="G53" s="7" t="n"/>
      <c r="I53" s="9">
        <f>IF(C53="","",SUMIF(Payments!$B:$B,C53,Payments!$D:$D))</f>
        <v/>
      </c>
      <c r="J53" s="9">
        <f>IF(C53="","",D53-E53-I53)</f>
        <v/>
      </c>
      <c r="K53" s="11">
        <f>IF(OR(C53="",F53=0),"",ROUNDDOWN(I53/F53,0))</f>
        <v/>
      </c>
      <c r="L53" s="11">
        <f>IF(OR(C53="",G53="",F53=0),"",MAX(0,MIN(H53,IF(TODAY()&lt;G53,0,(YEAR(TODAY())-YEAR(G53))*12+MONTH(TODAY())-MONTH(G53)+IF(DAY(TODAY())&gt;=DAY(G53),1,0)))-K53))</f>
        <v/>
      </c>
    </row>
    <row r="54">
      <c r="D54" s="8" t="n"/>
      <c r="E54" s="8" t="n"/>
      <c r="F54" s="8" t="n"/>
      <c r="G54" s="7" t="n"/>
      <c r="I54" s="9">
        <f>IF(C54="","",SUMIF(Payments!$B:$B,C54,Payments!$D:$D))</f>
        <v/>
      </c>
      <c r="J54" s="9">
        <f>IF(C54="","",D54-E54-I54)</f>
        <v/>
      </c>
      <c r="K54" s="11">
        <f>IF(OR(C54="",F54=0),"",ROUNDDOWN(I54/F54,0))</f>
        <v/>
      </c>
      <c r="L54" s="11">
        <f>IF(OR(C54="",G54="",F54=0),"",MAX(0,MIN(H54,IF(TODAY()&lt;G54,0,(YEAR(TODAY())-YEAR(G54))*12+MONTH(TODAY())-MONTH(G54)+IF(DAY(TODAY())&gt;=DAY(G54),1,0)))-K54))</f>
        <v/>
      </c>
    </row>
    <row r="55">
      <c r="D55" s="8" t="n"/>
      <c r="E55" s="8" t="n"/>
      <c r="F55" s="8" t="n"/>
      <c r="G55" s="7" t="n"/>
      <c r="I55" s="9">
        <f>IF(C55="","",SUMIF(Payments!$B:$B,C55,Payments!$D:$D))</f>
        <v/>
      </c>
      <c r="J55" s="9">
        <f>IF(C55="","",D55-E55-I55)</f>
        <v/>
      </c>
      <c r="K55" s="11">
        <f>IF(OR(C55="",F55=0),"",ROUNDDOWN(I55/F55,0))</f>
        <v/>
      </c>
      <c r="L55" s="11">
        <f>IF(OR(C55="",G55="",F55=0),"",MAX(0,MIN(H55,IF(TODAY()&lt;G55,0,(YEAR(TODAY())-YEAR(G55))*12+MONTH(TODAY())-MONTH(G55)+IF(DAY(TODAY())&gt;=DAY(G55),1,0)))-K55))</f>
        <v/>
      </c>
    </row>
    <row r="56">
      <c r="D56" s="8" t="n"/>
      <c r="E56" s="8" t="n"/>
      <c r="F56" s="8" t="n"/>
      <c r="G56" s="7" t="n"/>
      <c r="I56" s="9">
        <f>IF(C56="","",SUMIF(Payments!$B:$B,C56,Payments!$D:$D))</f>
        <v/>
      </c>
      <c r="J56" s="9">
        <f>IF(C56="","",D56-E56-I56)</f>
        <v/>
      </c>
      <c r="K56" s="11">
        <f>IF(OR(C56="",F56=0),"",ROUNDDOWN(I56/F56,0))</f>
        <v/>
      </c>
      <c r="L56" s="11">
        <f>IF(OR(C56="",G56="",F56=0),"",MAX(0,MIN(H56,IF(TODAY()&lt;G56,0,(YEAR(TODAY())-YEAR(G56))*12+MONTH(TODAY())-MONTH(G56)+IF(DAY(TODAY())&gt;=DAY(G56),1,0)))-K56))</f>
        <v/>
      </c>
    </row>
    <row r="57">
      <c r="D57" s="8" t="n"/>
      <c r="E57" s="8" t="n"/>
      <c r="F57" s="8" t="n"/>
      <c r="G57" s="7" t="n"/>
      <c r="I57" s="9">
        <f>IF(C57="","",SUMIF(Payments!$B:$B,C57,Payments!$D:$D))</f>
        <v/>
      </c>
      <c r="J57" s="9">
        <f>IF(C57="","",D57-E57-I57)</f>
        <v/>
      </c>
      <c r="K57" s="11">
        <f>IF(OR(C57="",F57=0),"",ROUNDDOWN(I57/F57,0))</f>
        <v/>
      </c>
      <c r="L57" s="11">
        <f>IF(OR(C57="",G57="",F57=0),"",MAX(0,MIN(H57,IF(TODAY()&lt;G57,0,(YEAR(TODAY())-YEAR(G57))*12+MONTH(TODAY())-MONTH(G57)+IF(DAY(TODAY())&gt;=DAY(G57),1,0)))-K57))</f>
        <v/>
      </c>
    </row>
    <row r="58">
      <c r="D58" s="8" t="n"/>
      <c r="E58" s="8" t="n"/>
      <c r="F58" s="8" t="n"/>
      <c r="G58" s="7" t="n"/>
      <c r="I58" s="9">
        <f>IF(C58="","",SUMIF(Payments!$B:$B,C58,Payments!$D:$D))</f>
        <v/>
      </c>
      <c r="J58" s="9">
        <f>IF(C58="","",D58-E58-I58)</f>
        <v/>
      </c>
      <c r="K58" s="11">
        <f>IF(OR(C58="",F58=0),"",ROUNDDOWN(I58/F58,0))</f>
        <v/>
      </c>
      <c r="L58" s="11">
        <f>IF(OR(C58="",G58="",F58=0),"",MAX(0,MIN(H58,IF(TODAY()&lt;G58,0,(YEAR(TODAY())-YEAR(G58))*12+MONTH(TODAY())-MONTH(G58)+IF(DAY(TODAY())&gt;=DAY(G58),1,0)))-K58))</f>
        <v/>
      </c>
    </row>
    <row r="59">
      <c r="D59" s="8" t="n"/>
      <c r="E59" s="8" t="n"/>
      <c r="F59" s="8" t="n"/>
      <c r="G59" s="7" t="n"/>
      <c r="I59" s="9">
        <f>IF(C59="","",SUMIF(Payments!$B:$B,C59,Payments!$D:$D))</f>
        <v/>
      </c>
      <c r="J59" s="9">
        <f>IF(C59="","",D59-E59-I59)</f>
        <v/>
      </c>
      <c r="K59" s="11">
        <f>IF(OR(C59="",F59=0),"",ROUNDDOWN(I59/F59,0))</f>
        <v/>
      </c>
      <c r="L59" s="11">
        <f>IF(OR(C59="",G59="",F59=0),"",MAX(0,MIN(H59,IF(TODAY()&lt;G59,0,(YEAR(TODAY())-YEAR(G59))*12+MONTH(TODAY())-MONTH(G59)+IF(DAY(TODAY())&gt;=DAY(G59),1,0)))-K59))</f>
        <v/>
      </c>
    </row>
    <row r="60">
      <c r="D60" s="8" t="n"/>
      <c r="E60" s="8" t="n"/>
      <c r="F60" s="8" t="n"/>
      <c r="G60" s="7" t="n"/>
      <c r="I60" s="9">
        <f>IF(C60="","",SUMIF(Payments!$B:$B,C60,Payments!$D:$D))</f>
        <v/>
      </c>
      <c r="J60" s="9">
        <f>IF(C60="","",D60-E60-I60)</f>
        <v/>
      </c>
      <c r="K60" s="11">
        <f>IF(OR(C60="",F60=0),"",ROUNDDOWN(I60/F60,0))</f>
        <v/>
      </c>
      <c r="L60" s="11">
        <f>IF(OR(C60="",G60="",F60=0),"",MAX(0,MIN(H60,IF(TODAY()&lt;G60,0,(YEAR(TODAY())-YEAR(G60))*12+MONTH(TODAY())-MONTH(G60)+IF(DAY(TODAY())&gt;=DAY(G60),1,0)))-K60))</f>
        <v/>
      </c>
    </row>
    <row r="61">
      <c r="D61" s="8" t="n"/>
      <c r="E61" s="8" t="n"/>
      <c r="F61" s="8" t="n"/>
      <c r="G61" s="7" t="n"/>
      <c r="I61" s="9">
        <f>IF(C61="","",SUMIF(Payments!$B:$B,C61,Payments!$D:$D))</f>
        <v/>
      </c>
      <c r="J61" s="9">
        <f>IF(C61="","",D61-E61-I61)</f>
        <v/>
      </c>
      <c r="K61" s="11">
        <f>IF(OR(C61="",F61=0),"",ROUNDDOWN(I61/F61,0))</f>
        <v/>
      </c>
      <c r="L61" s="11">
        <f>IF(OR(C61="",G61="",F61=0),"",MAX(0,MIN(H61,IF(TODAY()&lt;G61,0,(YEAR(TODAY())-YEAR(G61))*12+MONTH(TODAY())-MONTH(G61)+IF(DAY(TODAY())&gt;=DAY(G61),1,0)))-K61))</f>
        <v/>
      </c>
    </row>
    <row r="62">
      <c r="D62" s="8" t="n"/>
      <c r="E62" s="8" t="n"/>
      <c r="F62" s="8" t="n"/>
      <c r="G62" s="7" t="n"/>
      <c r="I62" s="9">
        <f>IF(C62="","",SUMIF(Payments!$B:$B,C62,Payments!$D:$D))</f>
        <v/>
      </c>
      <c r="J62" s="9">
        <f>IF(C62="","",D62-E62-I62)</f>
        <v/>
      </c>
      <c r="K62" s="11">
        <f>IF(OR(C62="",F62=0),"",ROUNDDOWN(I62/F62,0))</f>
        <v/>
      </c>
      <c r="L62" s="11">
        <f>IF(OR(C62="",G62="",F62=0),"",MAX(0,MIN(H62,IF(TODAY()&lt;G62,0,(YEAR(TODAY())-YEAR(G62))*12+MONTH(TODAY())-MONTH(G62)+IF(DAY(TODAY())&gt;=DAY(G62),1,0)))-K62))</f>
        <v/>
      </c>
    </row>
    <row r="63">
      <c r="D63" s="8" t="n"/>
      <c r="E63" s="8" t="n"/>
      <c r="F63" s="8" t="n"/>
      <c r="G63" s="7" t="n"/>
      <c r="I63" s="9">
        <f>IF(C63="","",SUMIF(Payments!$B:$B,C63,Payments!$D:$D))</f>
        <v/>
      </c>
      <c r="J63" s="9">
        <f>IF(C63="","",D63-E63-I63)</f>
        <v/>
      </c>
      <c r="K63" s="11">
        <f>IF(OR(C63="",F63=0),"",ROUNDDOWN(I63/F63,0))</f>
        <v/>
      </c>
      <c r="L63" s="11">
        <f>IF(OR(C63="",G63="",F63=0),"",MAX(0,MIN(H63,IF(TODAY()&lt;G63,0,(YEAR(TODAY())-YEAR(G63))*12+MONTH(TODAY())-MONTH(G63)+IF(DAY(TODAY())&gt;=DAY(G63),1,0)))-K63))</f>
        <v/>
      </c>
    </row>
    <row r="64">
      <c r="D64" s="8" t="n"/>
      <c r="E64" s="8" t="n"/>
      <c r="F64" s="8" t="n"/>
      <c r="G64" s="7" t="n"/>
      <c r="I64" s="9">
        <f>IF(C64="","",SUMIF(Payments!$B:$B,C64,Payments!$D:$D))</f>
        <v/>
      </c>
      <c r="J64" s="9">
        <f>IF(C64="","",D64-E64-I64)</f>
        <v/>
      </c>
      <c r="K64" s="11">
        <f>IF(OR(C64="",F64=0),"",ROUNDDOWN(I64/F64,0))</f>
        <v/>
      </c>
      <c r="L64" s="11">
        <f>IF(OR(C64="",G64="",F64=0),"",MAX(0,MIN(H64,IF(TODAY()&lt;G64,0,(YEAR(TODAY())-YEAR(G64))*12+MONTH(TODAY())-MONTH(G64)+IF(DAY(TODAY())&gt;=DAY(G64),1,0)))-K64))</f>
        <v/>
      </c>
    </row>
    <row r="65">
      <c r="D65" s="8" t="n"/>
      <c r="E65" s="8" t="n"/>
      <c r="F65" s="8" t="n"/>
      <c r="G65" s="7" t="n"/>
      <c r="I65" s="9">
        <f>IF(C65="","",SUMIF(Payments!$B:$B,C65,Payments!$D:$D))</f>
        <v/>
      </c>
      <c r="J65" s="9">
        <f>IF(C65="","",D65-E65-I65)</f>
        <v/>
      </c>
      <c r="K65" s="11">
        <f>IF(OR(C65="",F65=0),"",ROUNDDOWN(I65/F65,0))</f>
        <v/>
      </c>
      <c r="L65" s="11">
        <f>IF(OR(C65="",G65="",F65=0),"",MAX(0,MIN(H65,IF(TODAY()&lt;G65,0,(YEAR(TODAY())-YEAR(G65))*12+MONTH(TODAY())-MONTH(G65)+IF(DAY(TODAY())&gt;=DAY(G65),1,0)))-K65))</f>
        <v/>
      </c>
    </row>
    <row r="66">
      <c r="D66" s="8" t="n"/>
      <c r="E66" s="8" t="n"/>
      <c r="F66" s="8" t="n"/>
      <c r="G66" s="7" t="n"/>
      <c r="I66" s="9">
        <f>IF(C66="","",SUMIF(Payments!$B:$B,C66,Payments!$D:$D))</f>
        <v/>
      </c>
      <c r="J66" s="9">
        <f>IF(C66="","",D66-E66-I66)</f>
        <v/>
      </c>
      <c r="K66" s="11">
        <f>IF(OR(C66="",F66=0),"",ROUNDDOWN(I66/F66,0))</f>
        <v/>
      </c>
      <c r="L66" s="11">
        <f>IF(OR(C66="",G66="",F66=0),"",MAX(0,MIN(H66,IF(TODAY()&lt;G66,0,(YEAR(TODAY())-YEAR(G66))*12+MONTH(TODAY())-MONTH(G66)+IF(DAY(TODAY())&gt;=DAY(G66),1,0)))-K66))</f>
        <v/>
      </c>
    </row>
    <row r="67">
      <c r="D67" s="8" t="n"/>
      <c r="E67" s="8" t="n"/>
      <c r="F67" s="8" t="n"/>
      <c r="G67" s="7" t="n"/>
      <c r="I67" s="9">
        <f>IF(C67="","",SUMIF(Payments!$B:$B,C67,Payments!$D:$D))</f>
        <v/>
      </c>
      <c r="J67" s="9">
        <f>IF(C67="","",D67-E67-I67)</f>
        <v/>
      </c>
      <c r="K67" s="11">
        <f>IF(OR(C67="",F67=0),"",ROUNDDOWN(I67/F67,0))</f>
        <v/>
      </c>
      <c r="L67" s="11">
        <f>IF(OR(C67="",G67="",F67=0),"",MAX(0,MIN(H67,IF(TODAY()&lt;G67,0,(YEAR(TODAY())-YEAR(G67))*12+MONTH(TODAY())-MONTH(G67)+IF(DAY(TODAY())&gt;=DAY(G67),1,0)))-K67))</f>
        <v/>
      </c>
    </row>
    <row r="68">
      <c r="D68" s="8" t="n"/>
      <c r="E68" s="8" t="n"/>
      <c r="F68" s="8" t="n"/>
      <c r="G68" s="7" t="n"/>
      <c r="I68" s="9">
        <f>IF(C68="","",SUMIF(Payments!$B:$B,C68,Payments!$D:$D))</f>
        <v/>
      </c>
      <c r="J68" s="9">
        <f>IF(C68="","",D68-E68-I68)</f>
        <v/>
      </c>
      <c r="K68" s="11">
        <f>IF(OR(C68="",F68=0),"",ROUNDDOWN(I68/F68,0))</f>
        <v/>
      </c>
      <c r="L68" s="11">
        <f>IF(OR(C68="",G68="",F68=0),"",MAX(0,MIN(H68,IF(TODAY()&lt;G68,0,(YEAR(TODAY())-YEAR(G68))*12+MONTH(TODAY())-MONTH(G68)+IF(DAY(TODAY())&gt;=DAY(G68),1,0)))-K68))</f>
        <v/>
      </c>
    </row>
    <row r="69">
      <c r="D69" s="8" t="n"/>
      <c r="E69" s="8" t="n"/>
      <c r="F69" s="8" t="n"/>
      <c r="G69" s="7" t="n"/>
      <c r="I69" s="9">
        <f>IF(C69="","",SUMIF(Payments!$B:$B,C69,Payments!$D:$D))</f>
        <v/>
      </c>
      <c r="J69" s="9">
        <f>IF(C69="","",D69-E69-I69)</f>
        <v/>
      </c>
      <c r="K69" s="11">
        <f>IF(OR(C69="",F69=0),"",ROUNDDOWN(I69/F69,0))</f>
        <v/>
      </c>
      <c r="L69" s="11">
        <f>IF(OR(C69="",G69="",F69=0),"",MAX(0,MIN(H69,IF(TODAY()&lt;G69,0,(YEAR(TODAY())-YEAR(G69))*12+MONTH(TODAY())-MONTH(G69)+IF(DAY(TODAY())&gt;=DAY(G69),1,0)))-K69))</f>
        <v/>
      </c>
    </row>
    <row r="70">
      <c r="D70" s="8" t="n"/>
      <c r="E70" s="8" t="n"/>
      <c r="F70" s="8" t="n"/>
      <c r="G70" s="7" t="n"/>
      <c r="I70" s="9">
        <f>IF(C70="","",SUMIF(Payments!$B:$B,C70,Payments!$D:$D))</f>
        <v/>
      </c>
      <c r="J70" s="9">
        <f>IF(C70="","",D70-E70-I70)</f>
        <v/>
      </c>
      <c r="K70" s="11">
        <f>IF(OR(C70="",F70=0),"",ROUNDDOWN(I70/F70,0))</f>
        <v/>
      </c>
      <c r="L70" s="11">
        <f>IF(OR(C70="",G70="",F70=0),"",MAX(0,MIN(H70,IF(TODAY()&lt;G70,0,(YEAR(TODAY())-YEAR(G70))*12+MONTH(TODAY())-MONTH(G70)+IF(DAY(TODAY())&gt;=DAY(G70),1,0)))-K70))</f>
        <v/>
      </c>
    </row>
    <row r="71">
      <c r="D71" s="8" t="n"/>
      <c r="E71" s="8" t="n"/>
      <c r="F71" s="8" t="n"/>
      <c r="G71" s="7" t="n"/>
      <c r="I71" s="9">
        <f>IF(C71="","",SUMIF(Payments!$B:$B,C71,Payments!$D:$D))</f>
        <v/>
      </c>
      <c r="J71" s="9">
        <f>IF(C71="","",D71-E71-I71)</f>
        <v/>
      </c>
      <c r="K71" s="11">
        <f>IF(OR(C71="",F71=0),"",ROUNDDOWN(I71/F71,0))</f>
        <v/>
      </c>
      <c r="L71" s="11">
        <f>IF(OR(C71="",G71="",F71=0),"",MAX(0,MIN(H71,IF(TODAY()&lt;G71,0,(YEAR(TODAY())-YEAR(G71))*12+MONTH(TODAY())-MONTH(G71)+IF(DAY(TODAY())&gt;=DAY(G71),1,0)))-K71))</f>
        <v/>
      </c>
    </row>
    <row r="72">
      <c r="D72" s="8" t="n"/>
      <c r="E72" s="8" t="n"/>
      <c r="F72" s="8" t="n"/>
      <c r="G72" s="7" t="n"/>
      <c r="I72" s="9">
        <f>IF(C72="","",SUMIF(Payments!$B:$B,C72,Payments!$D:$D))</f>
        <v/>
      </c>
      <c r="J72" s="9">
        <f>IF(C72="","",D72-E72-I72)</f>
        <v/>
      </c>
      <c r="K72" s="11">
        <f>IF(OR(C72="",F72=0),"",ROUNDDOWN(I72/F72,0))</f>
        <v/>
      </c>
      <c r="L72" s="11">
        <f>IF(OR(C72="",G72="",F72=0),"",MAX(0,MIN(H72,IF(TODAY()&lt;G72,0,(YEAR(TODAY())-YEAR(G72))*12+MONTH(TODAY())-MONTH(G72)+IF(DAY(TODAY())&gt;=DAY(G72),1,0)))-K72))</f>
        <v/>
      </c>
    </row>
    <row r="73">
      <c r="D73" s="8" t="n"/>
      <c r="E73" s="8" t="n"/>
      <c r="F73" s="8" t="n"/>
      <c r="G73" s="7" t="n"/>
      <c r="I73" s="9">
        <f>IF(C73="","",SUMIF(Payments!$B:$B,C73,Payments!$D:$D))</f>
        <v/>
      </c>
      <c r="J73" s="9">
        <f>IF(C73="","",D73-E73-I73)</f>
        <v/>
      </c>
      <c r="K73" s="11">
        <f>IF(OR(C73="",F73=0),"",ROUNDDOWN(I73/F73,0))</f>
        <v/>
      </c>
      <c r="L73" s="11">
        <f>IF(OR(C73="",G73="",F73=0),"",MAX(0,MIN(H73,IF(TODAY()&lt;G73,0,(YEAR(TODAY())-YEAR(G73))*12+MONTH(TODAY())-MONTH(G73)+IF(DAY(TODAY())&gt;=DAY(G73),1,0)))-K73))</f>
        <v/>
      </c>
    </row>
    <row r="74">
      <c r="D74" s="8" t="n"/>
      <c r="E74" s="8" t="n"/>
      <c r="F74" s="8" t="n"/>
      <c r="G74" s="7" t="n"/>
      <c r="I74" s="9">
        <f>IF(C74="","",SUMIF(Payments!$B:$B,C74,Payments!$D:$D))</f>
        <v/>
      </c>
      <c r="J74" s="9">
        <f>IF(C74="","",D74-E74-I74)</f>
        <v/>
      </c>
      <c r="K74" s="11">
        <f>IF(OR(C74="",F74=0),"",ROUNDDOWN(I74/F74,0))</f>
        <v/>
      </c>
      <c r="L74" s="11">
        <f>IF(OR(C74="",G74="",F74=0),"",MAX(0,MIN(H74,IF(TODAY()&lt;G74,0,(YEAR(TODAY())-YEAR(G74))*12+MONTH(TODAY())-MONTH(G74)+IF(DAY(TODAY())&gt;=DAY(G74),1,0)))-K74))</f>
        <v/>
      </c>
    </row>
    <row r="75">
      <c r="D75" s="8" t="n"/>
      <c r="E75" s="8" t="n"/>
      <c r="F75" s="8" t="n"/>
      <c r="G75" s="7" t="n"/>
      <c r="I75" s="9">
        <f>IF(C75="","",SUMIF(Payments!$B:$B,C75,Payments!$D:$D))</f>
        <v/>
      </c>
      <c r="J75" s="9">
        <f>IF(C75="","",D75-E75-I75)</f>
        <v/>
      </c>
      <c r="K75" s="11">
        <f>IF(OR(C75="",F75=0),"",ROUNDDOWN(I75/F75,0))</f>
        <v/>
      </c>
      <c r="L75" s="11">
        <f>IF(OR(C75="",G75="",F75=0),"",MAX(0,MIN(H75,IF(TODAY()&lt;G75,0,(YEAR(TODAY())-YEAR(G75))*12+MONTH(TODAY())-MONTH(G75)+IF(DAY(TODAY())&gt;=DAY(G75),1,0)))-K75))</f>
        <v/>
      </c>
    </row>
    <row r="76">
      <c r="D76" s="8" t="n"/>
      <c r="E76" s="8" t="n"/>
      <c r="F76" s="8" t="n"/>
      <c r="G76" s="7" t="n"/>
      <c r="I76" s="9">
        <f>IF(C76="","",SUMIF(Payments!$B:$B,C76,Payments!$D:$D))</f>
        <v/>
      </c>
      <c r="J76" s="9">
        <f>IF(C76="","",D76-E76-I76)</f>
        <v/>
      </c>
      <c r="K76" s="11">
        <f>IF(OR(C76="",F76=0),"",ROUNDDOWN(I76/F76,0))</f>
        <v/>
      </c>
      <c r="L76" s="11">
        <f>IF(OR(C76="",G76="",F76=0),"",MAX(0,MIN(H76,IF(TODAY()&lt;G76,0,(YEAR(TODAY())-YEAR(G76))*12+MONTH(TODAY())-MONTH(G76)+IF(DAY(TODAY())&gt;=DAY(G76),1,0)))-K76))</f>
        <v/>
      </c>
    </row>
    <row r="77">
      <c r="D77" s="8" t="n"/>
      <c r="E77" s="8" t="n"/>
      <c r="F77" s="8" t="n"/>
      <c r="G77" s="7" t="n"/>
      <c r="I77" s="9">
        <f>IF(C77="","",SUMIF(Payments!$B:$B,C77,Payments!$D:$D))</f>
        <v/>
      </c>
      <c r="J77" s="9">
        <f>IF(C77="","",D77-E77-I77)</f>
        <v/>
      </c>
      <c r="K77" s="11">
        <f>IF(OR(C77="",F77=0),"",ROUNDDOWN(I77/F77,0))</f>
        <v/>
      </c>
      <c r="L77" s="11">
        <f>IF(OR(C77="",G77="",F77=0),"",MAX(0,MIN(H77,IF(TODAY()&lt;G77,0,(YEAR(TODAY())-YEAR(G77))*12+MONTH(TODAY())-MONTH(G77)+IF(DAY(TODAY())&gt;=DAY(G77),1,0)))-K77))</f>
        <v/>
      </c>
    </row>
    <row r="78">
      <c r="D78" s="8" t="n"/>
      <c r="E78" s="8" t="n"/>
      <c r="F78" s="8" t="n"/>
      <c r="G78" s="7" t="n"/>
      <c r="I78" s="9">
        <f>IF(C78="","",SUMIF(Payments!$B:$B,C78,Payments!$D:$D))</f>
        <v/>
      </c>
      <c r="J78" s="9">
        <f>IF(C78="","",D78-E78-I78)</f>
        <v/>
      </c>
      <c r="K78" s="11">
        <f>IF(OR(C78="",F78=0),"",ROUNDDOWN(I78/F78,0))</f>
        <v/>
      </c>
      <c r="L78" s="11">
        <f>IF(OR(C78="",G78="",F78=0),"",MAX(0,MIN(H78,IF(TODAY()&lt;G78,0,(YEAR(TODAY())-YEAR(G78))*12+MONTH(TODAY())-MONTH(G78)+IF(DAY(TODAY())&gt;=DAY(G78),1,0)))-K78))</f>
        <v/>
      </c>
    </row>
    <row r="79">
      <c r="D79" s="8" t="n"/>
      <c r="E79" s="8" t="n"/>
      <c r="F79" s="8" t="n"/>
      <c r="G79" s="7" t="n"/>
      <c r="I79" s="9">
        <f>IF(C79="","",SUMIF(Payments!$B:$B,C79,Payments!$D:$D))</f>
        <v/>
      </c>
      <c r="J79" s="9">
        <f>IF(C79="","",D79-E79-I79)</f>
        <v/>
      </c>
      <c r="K79" s="11">
        <f>IF(OR(C79="",F79=0),"",ROUNDDOWN(I79/F79,0))</f>
        <v/>
      </c>
      <c r="L79" s="11">
        <f>IF(OR(C79="",G79="",F79=0),"",MAX(0,MIN(H79,IF(TODAY()&lt;G79,0,(YEAR(TODAY())-YEAR(G79))*12+MONTH(TODAY())-MONTH(G79)+IF(DAY(TODAY())&gt;=DAY(G79),1,0)))-K79))</f>
        <v/>
      </c>
    </row>
    <row r="80">
      <c r="D80" s="8" t="n"/>
      <c r="E80" s="8" t="n"/>
      <c r="F80" s="8" t="n"/>
      <c r="G80" s="7" t="n"/>
      <c r="I80" s="9">
        <f>IF(C80="","",SUMIF(Payments!$B:$B,C80,Payments!$D:$D))</f>
        <v/>
      </c>
      <c r="J80" s="9">
        <f>IF(C80="","",D80-E80-I80)</f>
        <v/>
      </c>
      <c r="K80" s="11">
        <f>IF(OR(C80="",F80=0),"",ROUNDDOWN(I80/F80,0))</f>
        <v/>
      </c>
      <c r="L80" s="11">
        <f>IF(OR(C80="",G80="",F80=0),"",MAX(0,MIN(H80,IF(TODAY()&lt;G80,0,(YEAR(TODAY())-YEAR(G80))*12+MONTH(TODAY())-MONTH(G80)+IF(DAY(TODAY())&gt;=DAY(G80),1,0)))-K80))</f>
        <v/>
      </c>
    </row>
    <row r="81">
      <c r="D81" s="8" t="n"/>
      <c r="E81" s="8" t="n"/>
      <c r="F81" s="8" t="n"/>
      <c r="G81" s="7" t="n"/>
      <c r="I81" s="9">
        <f>IF(C81="","",SUMIF(Payments!$B:$B,C81,Payments!$D:$D))</f>
        <v/>
      </c>
      <c r="J81" s="9">
        <f>IF(C81="","",D81-E81-I81)</f>
        <v/>
      </c>
      <c r="K81" s="11">
        <f>IF(OR(C81="",F81=0),"",ROUNDDOWN(I81/F81,0))</f>
        <v/>
      </c>
      <c r="L81" s="11">
        <f>IF(OR(C81="",G81="",F81=0),"",MAX(0,MIN(H81,IF(TODAY()&lt;G81,0,(YEAR(TODAY())-YEAR(G81))*12+MONTH(TODAY())-MONTH(G81)+IF(DAY(TODAY())&gt;=DAY(G81),1,0)))-K81))</f>
        <v/>
      </c>
    </row>
    <row r="82">
      <c r="D82" s="8" t="n"/>
      <c r="E82" s="8" t="n"/>
      <c r="F82" s="8" t="n"/>
      <c r="G82" s="7" t="n"/>
      <c r="I82" s="9">
        <f>IF(C82="","",SUMIF(Payments!$B:$B,C82,Payments!$D:$D))</f>
        <v/>
      </c>
      <c r="J82" s="9">
        <f>IF(C82="","",D82-E82-I82)</f>
        <v/>
      </c>
      <c r="K82" s="11">
        <f>IF(OR(C82="",F82=0),"",ROUNDDOWN(I82/F82,0))</f>
        <v/>
      </c>
      <c r="L82" s="11">
        <f>IF(OR(C82="",G82="",F82=0),"",MAX(0,MIN(H82,IF(TODAY()&lt;G82,0,(YEAR(TODAY())-YEAR(G82))*12+MONTH(TODAY())-MONTH(G82)+IF(DAY(TODAY())&gt;=DAY(G82),1,0)))-K82))</f>
        <v/>
      </c>
    </row>
    <row r="83">
      <c r="D83" s="8" t="n"/>
      <c r="E83" s="8" t="n"/>
      <c r="F83" s="8" t="n"/>
      <c r="G83" s="7" t="n"/>
      <c r="I83" s="9">
        <f>IF(C83="","",SUMIF(Payments!$B:$B,C83,Payments!$D:$D))</f>
        <v/>
      </c>
      <c r="J83" s="9">
        <f>IF(C83="","",D83-E83-I83)</f>
        <v/>
      </c>
      <c r="K83" s="11">
        <f>IF(OR(C83="",F83=0),"",ROUNDDOWN(I83/F83,0))</f>
        <v/>
      </c>
      <c r="L83" s="11">
        <f>IF(OR(C83="",G83="",F83=0),"",MAX(0,MIN(H83,IF(TODAY()&lt;G83,0,(YEAR(TODAY())-YEAR(G83))*12+MONTH(TODAY())-MONTH(G83)+IF(DAY(TODAY())&gt;=DAY(G83),1,0)))-K83))</f>
        <v/>
      </c>
    </row>
    <row r="84">
      <c r="D84" s="8" t="n"/>
      <c r="E84" s="8" t="n"/>
      <c r="F84" s="8" t="n"/>
      <c r="G84" s="7" t="n"/>
      <c r="I84" s="9">
        <f>IF(C84="","",SUMIF(Payments!$B:$B,C84,Payments!$D:$D))</f>
        <v/>
      </c>
      <c r="J84" s="9">
        <f>IF(C84="","",D84-E84-I84)</f>
        <v/>
      </c>
      <c r="K84" s="11">
        <f>IF(OR(C84="",F84=0),"",ROUNDDOWN(I84/F84,0))</f>
        <v/>
      </c>
      <c r="L84" s="11">
        <f>IF(OR(C84="",G84="",F84=0),"",MAX(0,MIN(H84,IF(TODAY()&lt;G84,0,(YEAR(TODAY())-YEAR(G84))*12+MONTH(TODAY())-MONTH(G84)+IF(DAY(TODAY())&gt;=DAY(G84),1,0)))-K84))</f>
        <v/>
      </c>
    </row>
    <row r="85">
      <c r="D85" s="8" t="n"/>
      <c r="E85" s="8" t="n"/>
      <c r="F85" s="8" t="n"/>
      <c r="G85" s="7" t="n"/>
      <c r="I85" s="9">
        <f>IF(C85="","",SUMIF(Payments!$B:$B,C85,Payments!$D:$D))</f>
        <v/>
      </c>
      <c r="J85" s="9">
        <f>IF(C85="","",D85-E85-I85)</f>
        <v/>
      </c>
      <c r="K85" s="11">
        <f>IF(OR(C85="",F85=0),"",ROUNDDOWN(I85/F85,0))</f>
        <v/>
      </c>
      <c r="L85" s="11">
        <f>IF(OR(C85="",G85="",F85=0),"",MAX(0,MIN(H85,IF(TODAY()&lt;G85,0,(YEAR(TODAY())-YEAR(G85))*12+MONTH(TODAY())-MONTH(G85)+IF(DAY(TODAY())&gt;=DAY(G85),1,0)))-K85))</f>
        <v/>
      </c>
    </row>
    <row r="86">
      <c r="D86" s="8" t="n"/>
      <c r="E86" s="8" t="n"/>
      <c r="F86" s="8" t="n"/>
      <c r="G86" s="7" t="n"/>
      <c r="I86" s="9">
        <f>IF(C86="","",SUMIF(Payments!$B:$B,C86,Payments!$D:$D))</f>
        <v/>
      </c>
      <c r="J86" s="9">
        <f>IF(C86="","",D86-E86-I86)</f>
        <v/>
      </c>
      <c r="K86" s="11">
        <f>IF(OR(C86="",F86=0),"",ROUNDDOWN(I86/F86,0))</f>
        <v/>
      </c>
      <c r="L86" s="11">
        <f>IF(OR(C86="",G86="",F86=0),"",MAX(0,MIN(H86,IF(TODAY()&lt;G86,0,(YEAR(TODAY())-YEAR(G86))*12+MONTH(TODAY())-MONTH(G86)+IF(DAY(TODAY())&gt;=DAY(G86),1,0)))-K86))</f>
        <v/>
      </c>
    </row>
    <row r="87">
      <c r="D87" s="8" t="n"/>
      <c r="E87" s="8" t="n"/>
      <c r="F87" s="8" t="n"/>
      <c r="G87" s="7" t="n"/>
      <c r="I87" s="9">
        <f>IF(C87="","",SUMIF(Payments!$B:$B,C87,Payments!$D:$D))</f>
        <v/>
      </c>
      <c r="J87" s="9">
        <f>IF(C87="","",D87-E87-I87)</f>
        <v/>
      </c>
      <c r="K87" s="11">
        <f>IF(OR(C87="",F87=0),"",ROUNDDOWN(I87/F87,0))</f>
        <v/>
      </c>
      <c r="L87" s="11">
        <f>IF(OR(C87="",G87="",F87=0),"",MAX(0,MIN(H87,IF(TODAY()&lt;G87,0,(YEAR(TODAY())-YEAR(G87))*12+MONTH(TODAY())-MONTH(G87)+IF(DAY(TODAY())&gt;=DAY(G87),1,0)))-K87))</f>
        <v/>
      </c>
    </row>
    <row r="88">
      <c r="D88" s="8" t="n"/>
      <c r="E88" s="8" t="n"/>
      <c r="F88" s="8" t="n"/>
      <c r="G88" s="7" t="n"/>
      <c r="I88" s="9">
        <f>IF(C88="","",SUMIF(Payments!$B:$B,C88,Payments!$D:$D))</f>
        <v/>
      </c>
      <c r="J88" s="9">
        <f>IF(C88="","",D88-E88-I88)</f>
        <v/>
      </c>
      <c r="K88" s="11">
        <f>IF(OR(C88="",F88=0),"",ROUNDDOWN(I88/F88,0))</f>
        <v/>
      </c>
      <c r="L88" s="11">
        <f>IF(OR(C88="",G88="",F88=0),"",MAX(0,MIN(H88,IF(TODAY()&lt;G88,0,(YEAR(TODAY())-YEAR(G88))*12+MONTH(TODAY())-MONTH(G88)+IF(DAY(TODAY())&gt;=DAY(G88),1,0)))-K88))</f>
        <v/>
      </c>
    </row>
    <row r="89">
      <c r="D89" s="8" t="n"/>
      <c r="E89" s="8" t="n"/>
      <c r="F89" s="8" t="n"/>
      <c r="G89" s="7" t="n"/>
      <c r="I89" s="9">
        <f>IF(C89="","",SUMIF(Payments!$B:$B,C89,Payments!$D:$D))</f>
        <v/>
      </c>
      <c r="J89" s="9">
        <f>IF(C89="","",D89-E89-I89)</f>
        <v/>
      </c>
      <c r="K89" s="11">
        <f>IF(OR(C89="",F89=0),"",ROUNDDOWN(I89/F89,0))</f>
        <v/>
      </c>
      <c r="L89" s="11">
        <f>IF(OR(C89="",G89="",F89=0),"",MAX(0,MIN(H89,IF(TODAY()&lt;G89,0,(YEAR(TODAY())-YEAR(G89))*12+MONTH(TODAY())-MONTH(G89)+IF(DAY(TODAY())&gt;=DAY(G89),1,0)))-K89))</f>
        <v/>
      </c>
    </row>
    <row r="90">
      <c r="D90" s="8" t="n"/>
      <c r="E90" s="8" t="n"/>
      <c r="F90" s="8" t="n"/>
      <c r="G90" s="7" t="n"/>
      <c r="I90" s="9">
        <f>IF(C90="","",SUMIF(Payments!$B:$B,C90,Payments!$D:$D))</f>
        <v/>
      </c>
      <c r="J90" s="9">
        <f>IF(C90="","",D90-E90-I90)</f>
        <v/>
      </c>
      <c r="K90" s="11">
        <f>IF(OR(C90="",F90=0),"",ROUNDDOWN(I90/F90,0))</f>
        <v/>
      </c>
      <c r="L90" s="11">
        <f>IF(OR(C90="",G90="",F90=0),"",MAX(0,MIN(H90,IF(TODAY()&lt;G90,0,(YEAR(TODAY())-YEAR(G90))*12+MONTH(TODAY())-MONTH(G90)+IF(DAY(TODAY())&gt;=DAY(G90),1,0)))-K90))</f>
        <v/>
      </c>
    </row>
    <row r="91">
      <c r="D91" s="8" t="n"/>
      <c r="E91" s="8" t="n"/>
      <c r="F91" s="8" t="n"/>
      <c r="G91" s="7" t="n"/>
      <c r="I91" s="9">
        <f>IF(C91="","",SUMIF(Payments!$B:$B,C91,Payments!$D:$D))</f>
        <v/>
      </c>
      <c r="J91" s="9">
        <f>IF(C91="","",D91-E91-I91)</f>
        <v/>
      </c>
      <c r="K91" s="11">
        <f>IF(OR(C91="",F91=0),"",ROUNDDOWN(I91/F91,0))</f>
        <v/>
      </c>
      <c r="L91" s="11">
        <f>IF(OR(C91="",G91="",F91=0),"",MAX(0,MIN(H91,IF(TODAY()&lt;G91,0,(YEAR(TODAY())-YEAR(G91))*12+MONTH(TODAY())-MONTH(G91)+IF(DAY(TODAY())&gt;=DAY(G91),1,0)))-K91))</f>
        <v/>
      </c>
    </row>
    <row r="92">
      <c r="D92" s="8" t="n"/>
      <c r="E92" s="8" t="n"/>
      <c r="F92" s="8" t="n"/>
      <c r="G92" s="7" t="n"/>
      <c r="I92" s="9">
        <f>IF(C92="","",SUMIF(Payments!$B:$B,C92,Payments!$D:$D))</f>
        <v/>
      </c>
      <c r="J92" s="9">
        <f>IF(C92="","",D92-E92-I92)</f>
        <v/>
      </c>
      <c r="K92" s="11">
        <f>IF(OR(C92="",F92=0),"",ROUNDDOWN(I92/F92,0))</f>
        <v/>
      </c>
      <c r="L92" s="11">
        <f>IF(OR(C92="",G92="",F92=0),"",MAX(0,MIN(H92,IF(TODAY()&lt;G92,0,(YEAR(TODAY())-YEAR(G92))*12+MONTH(TODAY())-MONTH(G92)+IF(DAY(TODAY())&gt;=DAY(G92),1,0)))-K92))</f>
        <v/>
      </c>
    </row>
    <row r="93">
      <c r="D93" s="8" t="n"/>
      <c r="E93" s="8" t="n"/>
      <c r="F93" s="8" t="n"/>
      <c r="G93" s="7" t="n"/>
      <c r="I93" s="9">
        <f>IF(C93="","",SUMIF(Payments!$B:$B,C93,Payments!$D:$D))</f>
        <v/>
      </c>
      <c r="J93" s="9">
        <f>IF(C93="","",D93-E93-I93)</f>
        <v/>
      </c>
      <c r="K93" s="11">
        <f>IF(OR(C93="",F93=0),"",ROUNDDOWN(I93/F93,0))</f>
        <v/>
      </c>
      <c r="L93" s="11">
        <f>IF(OR(C93="",G93="",F93=0),"",MAX(0,MIN(H93,IF(TODAY()&lt;G93,0,(YEAR(TODAY())-YEAR(G93))*12+MONTH(TODAY())-MONTH(G93)+IF(DAY(TODAY())&gt;=DAY(G93),1,0)))-K93))</f>
        <v/>
      </c>
    </row>
    <row r="94">
      <c r="D94" s="8" t="n"/>
      <c r="E94" s="8" t="n"/>
      <c r="F94" s="8" t="n"/>
      <c r="G94" s="7" t="n"/>
      <c r="I94" s="9">
        <f>IF(C94="","",SUMIF(Payments!$B:$B,C94,Payments!$D:$D))</f>
        <v/>
      </c>
      <c r="J94" s="9">
        <f>IF(C94="","",D94-E94-I94)</f>
        <v/>
      </c>
      <c r="K94" s="11">
        <f>IF(OR(C94="",F94=0),"",ROUNDDOWN(I94/F94,0))</f>
        <v/>
      </c>
      <c r="L94" s="11">
        <f>IF(OR(C94="",G94="",F94=0),"",MAX(0,MIN(H94,IF(TODAY()&lt;G94,0,(YEAR(TODAY())-YEAR(G94))*12+MONTH(TODAY())-MONTH(G94)+IF(DAY(TODAY())&gt;=DAY(G94),1,0)))-K94))</f>
        <v/>
      </c>
    </row>
    <row r="95">
      <c r="D95" s="8" t="n"/>
      <c r="E95" s="8" t="n"/>
      <c r="F95" s="8" t="n"/>
      <c r="G95" s="7" t="n"/>
      <c r="I95" s="9">
        <f>IF(C95="","",SUMIF(Payments!$B:$B,C95,Payments!$D:$D))</f>
        <v/>
      </c>
      <c r="J95" s="9">
        <f>IF(C95="","",D95-E95-I95)</f>
        <v/>
      </c>
      <c r="K95" s="11">
        <f>IF(OR(C95="",F95=0),"",ROUNDDOWN(I95/F95,0))</f>
        <v/>
      </c>
      <c r="L95" s="11">
        <f>IF(OR(C95="",G95="",F95=0),"",MAX(0,MIN(H95,IF(TODAY()&lt;G95,0,(YEAR(TODAY())-YEAR(G95))*12+MONTH(TODAY())-MONTH(G95)+IF(DAY(TODAY())&gt;=DAY(G95),1,0)))-K95))</f>
        <v/>
      </c>
    </row>
    <row r="96">
      <c r="D96" s="8" t="n"/>
      <c r="E96" s="8" t="n"/>
      <c r="F96" s="8" t="n"/>
      <c r="G96" s="7" t="n"/>
      <c r="I96" s="9">
        <f>IF(C96="","",SUMIF(Payments!$B:$B,C96,Payments!$D:$D))</f>
        <v/>
      </c>
      <c r="J96" s="9">
        <f>IF(C96="","",D96-E96-I96)</f>
        <v/>
      </c>
      <c r="K96" s="11">
        <f>IF(OR(C96="",F96=0),"",ROUNDDOWN(I96/F96,0))</f>
        <v/>
      </c>
      <c r="L96" s="11">
        <f>IF(OR(C96="",G96="",F96=0),"",MAX(0,MIN(H96,IF(TODAY()&lt;G96,0,(YEAR(TODAY())-YEAR(G96))*12+MONTH(TODAY())-MONTH(G96)+IF(DAY(TODAY())&gt;=DAY(G96),1,0)))-K96))</f>
        <v/>
      </c>
    </row>
    <row r="97">
      <c r="D97" s="8" t="n"/>
      <c r="E97" s="8" t="n"/>
      <c r="F97" s="8" t="n"/>
      <c r="G97" s="7" t="n"/>
      <c r="I97" s="9">
        <f>IF(C97="","",SUMIF(Payments!$B:$B,C97,Payments!$D:$D))</f>
        <v/>
      </c>
      <c r="J97" s="9">
        <f>IF(C97="","",D97-E97-I97)</f>
        <v/>
      </c>
      <c r="K97" s="11">
        <f>IF(OR(C97="",F97=0),"",ROUNDDOWN(I97/F97,0))</f>
        <v/>
      </c>
      <c r="L97" s="11">
        <f>IF(OR(C97="",G97="",F97=0),"",MAX(0,MIN(H97,IF(TODAY()&lt;G97,0,(YEAR(TODAY())-YEAR(G97))*12+MONTH(TODAY())-MONTH(G97)+IF(DAY(TODAY())&gt;=DAY(G97),1,0)))-K97))</f>
        <v/>
      </c>
    </row>
    <row r="98">
      <c r="D98" s="8" t="n"/>
      <c r="E98" s="8" t="n"/>
      <c r="F98" s="8" t="n"/>
      <c r="G98" s="7" t="n"/>
      <c r="I98" s="9">
        <f>IF(C98="","",SUMIF(Payments!$B:$B,C98,Payments!$D:$D))</f>
        <v/>
      </c>
      <c r="J98" s="9">
        <f>IF(C98="","",D98-E98-I98)</f>
        <v/>
      </c>
      <c r="K98" s="11">
        <f>IF(OR(C98="",F98=0),"",ROUNDDOWN(I98/F98,0))</f>
        <v/>
      </c>
      <c r="L98" s="11">
        <f>IF(OR(C98="",G98="",F98=0),"",MAX(0,MIN(H98,IF(TODAY()&lt;G98,0,(YEAR(TODAY())-YEAR(G98))*12+MONTH(TODAY())-MONTH(G98)+IF(DAY(TODAY())&gt;=DAY(G98),1,0)))-K98))</f>
        <v/>
      </c>
    </row>
    <row r="99">
      <c r="D99" s="8" t="n"/>
      <c r="E99" s="8" t="n"/>
      <c r="F99" s="8" t="n"/>
      <c r="G99" s="7" t="n"/>
      <c r="I99" s="9">
        <f>IF(C99="","",SUMIF(Payments!$B:$B,C99,Payments!$D:$D))</f>
        <v/>
      </c>
      <c r="J99" s="9">
        <f>IF(C99="","",D99-E99-I99)</f>
        <v/>
      </c>
      <c r="K99" s="11">
        <f>IF(OR(C99="",F99=0),"",ROUNDDOWN(I99/F99,0))</f>
        <v/>
      </c>
      <c r="L99" s="11">
        <f>IF(OR(C99="",G99="",F99=0),"",MAX(0,MIN(H99,IF(TODAY()&lt;G99,0,(YEAR(TODAY())-YEAR(G99))*12+MONTH(TODAY())-MONTH(G99)+IF(DAY(TODAY())&gt;=DAY(G99),1,0)))-K99))</f>
        <v/>
      </c>
    </row>
    <row r="100">
      <c r="D100" s="8" t="n"/>
      <c r="E100" s="8" t="n"/>
      <c r="F100" s="8" t="n"/>
      <c r="G100" s="7" t="n"/>
      <c r="I100" s="9">
        <f>IF(C100="","",SUMIF(Payments!$B:$B,C100,Payments!$D:$D))</f>
        <v/>
      </c>
      <c r="J100" s="9">
        <f>IF(C100="","",D100-E100-I100)</f>
        <v/>
      </c>
      <c r="K100" s="11">
        <f>IF(OR(C100="",F100=0),"",ROUNDDOWN(I100/F100,0))</f>
        <v/>
      </c>
      <c r="L100" s="11">
        <f>IF(OR(C100="",G100="",F100=0),"",MAX(0,MIN(H100,IF(TODAY()&lt;G100,0,(YEAR(TODAY())-YEAR(G100))*12+MONTH(TODAY())-MONTH(G100)+IF(DAY(TODAY())&gt;=DAY(G100),1,0)))-K100))</f>
        <v/>
      </c>
    </row>
    <row r="101">
      <c r="D101" s="8" t="n"/>
      <c r="E101" s="8" t="n"/>
      <c r="F101" s="8" t="n"/>
      <c r="G101" s="7" t="n"/>
      <c r="I101" s="9">
        <f>IF(C101="","",SUMIF(Payments!$B:$B,C101,Payments!$D:$D))</f>
        <v/>
      </c>
      <c r="J101" s="9">
        <f>IF(C101="","",D101-E101-I101)</f>
        <v/>
      </c>
      <c r="K101" s="11">
        <f>IF(OR(C101="",F101=0),"",ROUNDDOWN(I101/F101,0))</f>
        <v/>
      </c>
      <c r="L101" s="11">
        <f>IF(OR(C101="",G101="",F101=0),"",MAX(0,MIN(H101,IF(TODAY()&lt;G101,0,(YEAR(TODAY())-YEAR(G101))*12+MONTH(TODAY())-MONTH(G101)+IF(DAY(TODAY())&gt;=DAY(G101),1,0)))-K101))</f>
        <v/>
      </c>
    </row>
    <row r="102">
      <c r="D102" s="8" t="n"/>
      <c r="E102" s="8" t="n"/>
      <c r="F102" s="8" t="n"/>
      <c r="G102" s="7" t="n"/>
      <c r="I102" s="9">
        <f>IF(C102="","",SUMIF(Payments!$B:$B,C102,Payments!$D:$D))</f>
        <v/>
      </c>
      <c r="J102" s="9">
        <f>IF(C102="","",D102-E102-I102)</f>
        <v/>
      </c>
      <c r="K102" s="11">
        <f>IF(OR(C102="",F102=0),"",ROUNDDOWN(I102/F102,0))</f>
        <v/>
      </c>
      <c r="L102" s="11">
        <f>IF(OR(C102="",G102="",F102=0),"",MAX(0,MIN(H102,IF(TODAY()&lt;G102,0,(YEAR(TODAY())-YEAR(G102))*12+MONTH(TODAY())-MONTH(G102)+IF(DAY(TODAY())&gt;=DAY(G102),1,0)))-K102))</f>
        <v/>
      </c>
    </row>
    <row r="103">
      <c r="D103" s="8" t="n"/>
      <c r="E103" s="8" t="n"/>
      <c r="F103" s="8" t="n"/>
      <c r="G103" s="7" t="n"/>
      <c r="I103" s="9">
        <f>IF(C103="","",SUMIF(Payments!$B:$B,C103,Payments!$D:$D))</f>
        <v/>
      </c>
      <c r="J103" s="9">
        <f>IF(C103="","",D103-E103-I103)</f>
        <v/>
      </c>
      <c r="K103" s="11">
        <f>IF(OR(C103="",F103=0),"",ROUNDDOWN(I103/F103,0))</f>
        <v/>
      </c>
      <c r="L103" s="11">
        <f>IF(OR(C103="",G103="",F103=0),"",MAX(0,MIN(H103,IF(TODAY()&lt;G103,0,(YEAR(TODAY())-YEAR(G103))*12+MONTH(TODAY())-MONTH(G103)+IF(DAY(TODAY())&gt;=DAY(G103),1,0)))-K103))</f>
        <v/>
      </c>
    </row>
    <row r="104">
      <c r="D104" s="8" t="n"/>
      <c r="E104" s="8" t="n"/>
      <c r="F104" s="8" t="n"/>
      <c r="G104" s="7" t="n"/>
      <c r="I104" s="9">
        <f>IF(C104="","",SUMIF(Payments!$B:$B,C104,Payments!$D:$D))</f>
        <v/>
      </c>
      <c r="J104" s="9">
        <f>IF(C104="","",D104-E104-I104)</f>
        <v/>
      </c>
      <c r="K104" s="11">
        <f>IF(OR(C104="",F104=0),"",ROUNDDOWN(I104/F104,0))</f>
        <v/>
      </c>
      <c r="L104" s="11">
        <f>IF(OR(C104="",G104="",F104=0),"",MAX(0,MIN(H104,IF(TODAY()&lt;G104,0,(YEAR(TODAY())-YEAR(G104))*12+MONTH(TODAY())-MONTH(G104)+IF(DAY(TODAY())&gt;=DAY(G104),1,0)))-K104))</f>
        <v/>
      </c>
    </row>
    <row r="105">
      <c r="D105" s="8" t="n"/>
      <c r="E105" s="8" t="n"/>
      <c r="F105" s="8" t="n"/>
      <c r="G105" s="7" t="n"/>
      <c r="I105" s="9">
        <f>IF(C105="","",SUMIF(Payments!$B:$B,C105,Payments!$D:$D))</f>
        <v/>
      </c>
      <c r="J105" s="9">
        <f>IF(C105="","",D105-E105-I105)</f>
        <v/>
      </c>
      <c r="K105" s="11">
        <f>IF(OR(C105="",F105=0),"",ROUNDDOWN(I105/F105,0))</f>
        <v/>
      </c>
      <c r="L105" s="11">
        <f>IF(OR(C105="",G105="",F105=0),"",MAX(0,MIN(H105,IF(TODAY()&lt;G105,0,(YEAR(TODAY())-YEAR(G105))*12+MONTH(TODAY())-MONTH(G105)+IF(DAY(TODAY())&gt;=DAY(G105),1,0)))-K105))</f>
        <v/>
      </c>
    </row>
    <row r="106">
      <c r="D106" s="8" t="n"/>
      <c r="E106" s="8" t="n"/>
      <c r="F106" s="8" t="n"/>
      <c r="G106" s="7" t="n"/>
      <c r="I106" s="9">
        <f>IF(C106="","",SUMIF(Payments!$B:$B,C106,Payments!$D:$D))</f>
        <v/>
      </c>
      <c r="J106" s="9">
        <f>IF(C106="","",D106-E106-I106)</f>
        <v/>
      </c>
      <c r="K106" s="11">
        <f>IF(OR(C106="",F106=0),"",ROUNDDOWN(I106/F106,0))</f>
        <v/>
      </c>
      <c r="L106" s="11">
        <f>IF(OR(C106="",G106="",F106=0),"",MAX(0,MIN(H106,IF(TODAY()&lt;G106,0,(YEAR(TODAY())-YEAR(G106))*12+MONTH(TODAY())-MONTH(G106)+IF(DAY(TODAY())&gt;=DAY(G106),1,0)))-K106))</f>
        <v/>
      </c>
    </row>
    <row r="107">
      <c r="D107" s="8" t="n"/>
      <c r="E107" s="8" t="n"/>
      <c r="F107" s="8" t="n"/>
      <c r="G107" s="7" t="n"/>
      <c r="I107" s="9">
        <f>IF(C107="","",SUMIF(Payments!$B:$B,C107,Payments!$D:$D))</f>
        <v/>
      </c>
      <c r="J107" s="9">
        <f>IF(C107="","",D107-E107-I107)</f>
        <v/>
      </c>
      <c r="K107" s="11">
        <f>IF(OR(C107="",F107=0),"",ROUNDDOWN(I107/F107,0))</f>
        <v/>
      </c>
      <c r="L107" s="11">
        <f>IF(OR(C107="",G107="",F107=0),"",MAX(0,MIN(H107,IF(TODAY()&lt;G107,0,(YEAR(TODAY())-YEAR(G107))*12+MONTH(TODAY())-MONTH(G107)+IF(DAY(TODAY())&gt;=DAY(G107),1,0)))-K107))</f>
        <v/>
      </c>
    </row>
    <row r="108">
      <c r="D108" s="8" t="n"/>
      <c r="E108" s="8" t="n"/>
      <c r="F108" s="8" t="n"/>
      <c r="G108" s="7" t="n"/>
      <c r="I108" s="9">
        <f>IF(C108="","",SUMIF(Payments!$B:$B,C108,Payments!$D:$D))</f>
        <v/>
      </c>
      <c r="J108" s="9">
        <f>IF(C108="","",D108-E108-I108)</f>
        <v/>
      </c>
      <c r="K108" s="11">
        <f>IF(OR(C108="",F108=0),"",ROUNDDOWN(I108/F108,0))</f>
        <v/>
      </c>
      <c r="L108" s="11">
        <f>IF(OR(C108="",G108="",F108=0),"",MAX(0,MIN(H108,IF(TODAY()&lt;G108,0,(YEAR(TODAY())-YEAR(G108))*12+MONTH(TODAY())-MONTH(G108)+IF(DAY(TODAY())&gt;=DAY(G108),1,0)))-K108))</f>
        <v/>
      </c>
    </row>
    <row r="109">
      <c r="D109" s="8" t="n"/>
      <c r="E109" s="8" t="n"/>
      <c r="F109" s="8" t="n"/>
      <c r="G109" s="7" t="n"/>
      <c r="I109" s="9">
        <f>IF(C109="","",SUMIF(Payments!$B:$B,C109,Payments!$D:$D))</f>
        <v/>
      </c>
      <c r="J109" s="9">
        <f>IF(C109="","",D109-E109-I109)</f>
        <v/>
      </c>
      <c r="K109" s="11">
        <f>IF(OR(C109="",F109=0),"",ROUNDDOWN(I109/F109,0))</f>
        <v/>
      </c>
      <c r="L109" s="11">
        <f>IF(OR(C109="",G109="",F109=0),"",MAX(0,MIN(H109,IF(TODAY()&lt;G109,0,(YEAR(TODAY())-YEAR(G109))*12+MONTH(TODAY())-MONTH(G109)+IF(DAY(TODAY())&gt;=DAY(G109),1,0)))-K109))</f>
        <v/>
      </c>
    </row>
    <row r="110">
      <c r="D110" s="8" t="n"/>
      <c r="E110" s="8" t="n"/>
      <c r="F110" s="8" t="n"/>
      <c r="G110" s="7" t="n"/>
      <c r="I110" s="9">
        <f>IF(C110="","",SUMIF(Payments!$B:$B,C110,Payments!$D:$D))</f>
        <v/>
      </c>
      <c r="J110" s="9">
        <f>IF(C110="","",D110-E110-I110)</f>
        <v/>
      </c>
      <c r="K110" s="11">
        <f>IF(OR(C110="",F110=0),"",ROUNDDOWN(I110/F110,0))</f>
        <v/>
      </c>
      <c r="L110" s="11">
        <f>IF(OR(C110="",G110="",F110=0),"",MAX(0,MIN(H110,IF(TODAY()&lt;G110,0,(YEAR(TODAY())-YEAR(G110))*12+MONTH(TODAY())-MONTH(G110)+IF(DAY(TODAY())&gt;=DAY(G110),1,0)))-K110))</f>
        <v/>
      </c>
    </row>
    <row r="111">
      <c r="D111" s="8" t="n"/>
      <c r="E111" s="8" t="n"/>
      <c r="F111" s="8" t="n"/>
      <c r="G111" s="7" t="n"/>
      <c r="I111" s="9">
        <f>IF(C111="","",SUMIF(Payments!$B:$B,C111,Payments!$D:$D))</f>
        <v/>
      </c>
      <c r="J111" s="9">
        <f>IF(C111="","",D111-E111-I111)</f>
        <v/>
      </c>
      <c r="K111" s="11">
        <f>IF(OR(C111="",F111=0),"",ROUNDDOWN(I111/F111,0))</f>
        <v/>
      </c>
      <c r="L111" s="11">
        <f>IF(OR(C111="",G111="",F111=0),"",MAX(0,MIN(H111,IF(TODAY()&lt;G111,0,(YEAR(TODAY())-YEAR(G111))*12+MONTH(TODAY())-MONTH(G111)+IF(DAY(TODAY())&gt;=DAY(G111),1,0)))-K111))</f>
        <v/>
      </c>
    </row>
    <row r="112">
      <c r="D112" s="8" t="n"/>
      <c r="E112" s="8" t="n"/>
      <c r="F112" s="8" t="n"/>
      <c r="G112" s="7" t="n"/>
      <c r="I112" s="9">
        <f>IF(C112="","",SUMIF(Payments!$B:$B,C112,Payments!$D:$D))</f>
        <v/>
      </c>
      <c r="J112" s="9">
        <f>IF(C112="","",D112-E112-I112)</f>
        <v/>
      </c>
      <c r="K112" s="11">
        <f>IF(OR(C112="",F112=0),"",ROUNDDOWN(I112/F112,0))</f>
        <v/>
      </c>
      <c r="L112" s="11">
        <f>IF(OR(C112="",G112="",F112=0),"",MAX(0,MIN(H112,IF(TODAY()&lt;G112,0,(YEAR(TODAY())-YEAR(G112))*12+MONTH(TODAY())-MONTH(G112)+IF(DAY(TODAY())&gt;=DAY(G112),1,0)))-K112))</f>
        <v/>
      </c>
    </row>
    <row r="113">
      <c r="D113" s="8" t="n"/>
      <c r="E113" s="8" t="n"/>
      <c r="F113" s="8" t="n"/>
      <c r="G113" s="7" t="n"/>
      <c r="I113" s="9">
        <f>IF(C113="","",SUMIF(Payments!$B:$B,C113,Payments!$D:$D))</f>
        <v/>
      </c>
      <c r="J113" s="9">
        <f>IF(C113="","",D113-E113-I113)</f>
        <v/>
      </c>
      <c r="K113" s="11">
        <f>IF(OR(C113="",F113=0),"",ROUNDDOWN(I113/F113,0))</f>
        <v/>
      </c>
      <c r="L113" s="11">
        <f>IF(OR(C113="",G113="",F113=0),"",MAX(0,MIN(H113,IF(TODAY()&lt;G113,0,(YEAR(TODAY())-YEAR(G113))*12+MONTH(TODAY())-MONTH(G113)+IF(DAY(TODAY())&gt;=DAY(G113),1,0)))-K113))</f>
        <v/>
      </c>
    </row>
    <row r="114">
      <c r="D114" s="8" t="n"/>
      <c r="E114" s="8" t="n"/>
      <c r="F114" s="8" t="n"/>
      <c r="G114" s="7" t="n"/>
      <c r="I114" s="9">
        <f>IF(C114="","",SUMIF(Payments!$B:$B,C114,Payments!$D:$D))</f>
        <v/>
      </c>
      <c r="J114" s="9">
        <f>IF(C114="","",D114-E114-I114)</f>
        <v/>
      </c>
      <c r="K114" s="11">
        <f>IF(OR(C114="",F114=0),"",ROUNDDOWN(I114/F114,0))</f>
        <v/>
      </c>
      <c r="L114" s="11">
        <f>IF(OR(C114="",G114="",F114=0),"",MAX(0,MIN(H114,IF(TODAY()&lt;G114,0,(YEAR(TODAY())-YEAR(G114))*12+MONTH(TODAY())-MONTH(G114)+IF(DAY(TODAY())&gt;=DAY(G114),1,0)))-K114))</f>
        <v/>
      </c>
    </row>
    <row r="115">
      <c r="D115" s="8" t="n"/>
      <c r="E115" s="8" t="n"/>
      <c r="F115" s="8" t="n"/>
      <c r="G115" s="7" t="n"/>
      <c r="I115" s="9">
        <f>IF(C115="","",SUMIF(Payments!$B:$B,C115,Payments!$D:$D))</f>
        <v/>
      </c>
      <c r="J115" s="9">
        <f>IF(C115="","",D115-E115-I115)</f>
        <v/>
      </c>
      <c r="K115" s="11">
        <f>IF(OR(C115="",F115=0),"",ROUNDDOWN(I115/F115,0))</f>
        <v/>
      </c>
      <c r="L115" s="11">
        <f>IF(OR(C115="",G115="",F115=0),"",MAX(0,MIN(H115,IF(TODAY()&lt;G115,0,(YEAR(TODAY())-YEAR(G115))*12+MONTH(TODAY())-MONTH(G115)+IF(DAY(TODAY())&gt;=DAY(G115),1,0)))-K115))</f>
        <v/>
      </c>
    </row>
    <row r="116">
      <c r="D116" s="8" t="n"/>
      <c r="E116" s="8" t="n"/>
      <c r="F116" s="8" t="n"/>
      <c r="G116" s="7" t="n"/>
      <c r="I116" s="9">
        <f>IF(C116="","",SUMIF(Payments!$B:$B,C116,Payments!$D:$D))</f>
        <v/>
      </c>
      <c r="J116" s="9">
        <f>IF(C116="","",D116-E116-I116)</f>
        <v/>
      </c>
      <c r="K116" s="11">
        <f>IF(OR(C116="",F116=0),"",ROUNDDOWN(I116/F116,0))</f>
        <v/>
      </c>
      <c r="L116" s="11">
        <f>IF(OR(C116="",G116="",F116=0),"",MAX(0,MIN(H116,IF(TODAY()&lt;G116,0,(YEAR(TODAY())-YEAR(G116))*12+MONTH(TODAY())-MONTH(G116)+IF(DAY(TODAY())&gt;=DAY(G116),1,0)))-K116))</f>
        <v/>
      </c>
    </row>
    <row r="117">
      <c r="D117" s="8" t="n"/>
      <c r="E117" s="8" t="n"/>
      <c r="F117" s="8" t="n"/>
      <c r="G117" s="7" t="n"/>
      <c r="I117" s="9">
        <f>IF(C117="","",SUMIF(Payments!$B:$B,C117,Payments!$D:$D))</f>
        <v/>
      </c>
      <c r="J117" s="9">
        <f>IF(C117="","",D117-E117-I117)</f>
        <v/>
      </c>
      <c r="K117" s="11">
        <f>IF(OR(C117="",F117=0),"",ROUNDDOWN(I117/F117,0))</f>
        <v/>
      </c>
      <c r="L117" s="11">
        <f>IF(OR(C117="",G117="",F117=0),"",MAX(0,MIN(H117,IF(TODAY()&lt;G117,0,(YEAR(TODAY())-YEAR(G117))*12+MONTH(TODAY())-MONTH(G117)+IF(DAY(TODAY())&gt;=DAY(G117),1,0)))-K117))</f>
        <v/>
      </c>
    </row>
    <row r="118">
      <c r="D118" s="8" t="n"/>
      <c r="E118" s="8" t="n"/>
      <c r="F118" s="8" t="n"/>
      <c r="G118" s="7" t="n"/>
      <c r="I118" s="9">
        <f>IF(C118="","",SUMIF(Payments!$B:$B,C118,Payments!$D:$D))</f>
        <v/>
      </c>
      <c r="J118" s="9">
        <f>IF(C118="","",D118-E118-I118)</f>
        <v/>
      </c>
      <c r="K118" s="11">
        <f>IF(OR(C118="",F118=0),"",ROUNDDOWN(I118/F118,0))</f>
        <v/>
      </c>
      <c r="L118" s="11">
        <f>IF(OR(C118="",G118="",F118=0),"",MAX(0,MIN(H118,IF(TODAY()&lt;G118,0,(YEAR(TODAY())-YEAR(G118))*12+MONTH(TODAY())-MONTH(G118)+IF(DAY(TODAY())&gt;=DAY(G118),1,0)))-K118))</f>
        <v/>
      </c>
    </row>
    <row r="119">
      <c r="D119" s="8" t="n"/>
      <c r="E119" s="8" t="n"/>
      <c r="F119" s="8" t="n"/>
      <c r="G119" s="7" t="n"/>
      <c r="I119" s="9">
        <f>IF(C119="","",SUMIF(Payments!$B:$B,C119,Payments!$D:$D))</f>
        <v/>
      </c>
      <c r="J119" s="9">
        <f>IF(C119="","",D119-E119-I119)</f>
        <v/>
      </c>
      <c r="K119" s="11">
        <f>IF(OR(C119="",F119=0),"",ROUNDDOWN(I119/F119,0))</f>
        <v/>
      </c>
      <c r="L119" s="11">
        <f>IF(OR(C119="",G119="",F119=0),"",MAX(0,MIN(H119,IF(TODAY()&lt;G119,0,(YEAR(TODAY())-YEAR(G119))*12+MONTH(TODAY())-MONTH(G119)+IF(DAY(TODAY())&gt;=DAY(G119),1,0)))-K119))</f>
        <v/>
      </c>
    </row>
    <row r="120">
      <c r="D120" s="8" t="n"/>
      <c r="E120" s="8" t="n"/>
      <c r="F120" s="8" t="n"/>
      <c r="G120" s="7" t="n"/>
      <c r="I120" s="9">
        <f>IF(C120="","",SUMIF(Payments!$B:$B,C120,Payments!$D:$D))</f>
        <v/>
      </c>
      <c r="J120" s="9">
        <f>IF(C120="","",D120-E120-I120)</f>
        <v/>
      </c>
      <c r="K120" s="11">
        <f>IF(OR(C120="",F120=0),"",ROUNDDOWN(I120/F120,0))</f>
        <v/>
      </c>
      <c r="L120" s="11">
        <f>IF(OR(C120="",G120="",F120=0),"",MAX(0,MIN(H120,IF(TODAY()&lt;G120,0,(YEAR(TODAY())-YEAR(G120))*12+MONTH(TODAY())-MONTH(G120)+IF(DAY(TODAY())&gt;=DAY(G120),1,0)))-K120))</f>
        <v/>
      </c>
    </row>
    <row r="121">
      <c r="D121" s="8" t="n"/>
      <c r="E121" s="8" t="n"/>
      <c r="F121" s="8" t="n"/>
      <c r="G121" s="7" t="n"/>
      <c r="I121" s="9">
        <f>IF(C121="","",SUMIF(Payments!$B:$B,C121,Payments!$D:$D))</f>
        <v/>
      </c>
      <c r="J121" s="9">
        <f>IF(C121="","",D121-E121-I121)</f>
        <v/>
      </c>
      <c r="K121" s="11">
        <f>IF(OR(C121="",F121=0),"",ROUNDDOWN(I121/F121,0))</f>
        <v/>
      </c>
      <c r="L121" s="11">
        <f>IF(OR(C121="",G121="",F121=0),"",MAX(0,MIN(H121,IF(TODAY()&lt;G121,0,(YEAR(TODAY())-YEAR(G121))*12+MONTH(TODAY())-MONTH(G121)+IF(DAY(TODAY())&gt;=DAY(G121),1,0)))-K121))</f>
        <v/>
      </c>
    </row>
    <row r="122">
      <c r="D122" s="8" t="n"/>
      <c r="E122" s="8" t="n"/>
      <c r="F122" s="8" t="n"/>
      <c r="G122" s="7" t="n"/>
      <c r="I122" s="9">
        <f>IF(C122="","",SUMIF(Payments!$B:$B,C122,Payments!$D:$D))</f>
        <v/>
      </c>
      <c r="J122" s="9">
        <f>IF(C122="","",D122-E122-I122)</f>
        <v/>
      </c>
      <c r="K122" s="11">
        <f>IF(OR(C122="",F122=0),"",ROUNDDOWN(I122/F122,0))</f>
        <v/>
      </c>
      <c r="L122" s="11">
        <f>IF(OR(C122="",G122="",F122=0),"",MAX(0,MIN(H122,IF(TODAY()&lt;G122,0,(YEAR(TODAY())-YEAR(G122))*12+MONTH(TODAY())-MONTH(G122)+IF(DAY(TODAY())&gt;=DAY(G122),1,0)))-K122))</f>
        <v/>
      </c>
    </row>
    <row r="123">
      <c r="D123" s="8" t="n"/>
      <c r="E123" s="8" t="n"/>
      <c r="F123" s="8" t="n"/>
      <c r="G123" s="7" t="n"/>
      <c r="I123" s="9">
        <f>IF(C123="","",SUMIF(Payments!$B:$B,C123,Payments!$D:$D))</f>
        <v/>
      </c>
      <c r="J123" s="9">
        <f>IF(C123="","",D123-E123-I123)</f>
        <v/>
      </c>
      <c r="K123" s="11">
        <f>IF(OR(C123="",F123=0),"",ROUNDDOWN(I123/F123,0))</f>
        <v/>
      </c>
      <c r="L123" s="11">
        <f>IF(OR(C123="",G123="",F123=0),"",MAX(0,MIN(H123,IF(TODAY()&lt;G123,0,(YEAR(TODAY())-YEAR(G123))*12+MONTH(TODAY())-MONTH(G123)+IF(DAY(TODAY())&gt;=DAY(G123),1,0)))-K123))</f>
        <v/>
      </c>
    </row>
    <row r="124">
      <c r="D124" s="8" t="n"/>
      <c r="E124" s="8" t="n"/>
      <c r="F124" s="8" t="n"/>
      <c r="G124" s="7" t="n"/>
      <c r="I124" s="9">
        <f>IF(C124="","",SUMIF(Payments!$B:$B,C124,Payments!$D:$D))</f>
        <v/>
      </c>
      <c r="J124" s="9">
        <f>IF(C124="","",D124-E124-I124)</f>
        <v/>
      </c>
      <c r="K124" s="11">
        <f>IF(OR(C124="",F124=0),"",ROUNDDOWN(I124/F124,0))</f>
        <v/>
      </c>
      <c r="L124" s="11">
        <f>IF(OR(C124="",G124="",F124=0),"",MAX(0,MIN(H124,IF(TODAY()&lt;G124,0,(YEAR(TODAY())-YEAR(G124))*12+MONTH(TODAY())-MONTH(G124)+IF(DAY(TODAY())&gt;=DAY(G124),1,0)))-K124))</f>
        <v/>
      </c>
    </row>
    <row r="125">
      <c r="D125" s="8" t="n"/>
      <c r="E125" s="8" t="n"/>
      <c r="F125" s="8" t="n"/>
      <c r="G125" s="7" t="n"/>
      <c r="I125" s="9">
        <f>IF(C125="","",SUMIF(Payments!$B:$B,C125,Payments!$D:$D))</f>
        <v/>
      </c>
      <c r="J125" s="9">
        <f>IF(C125="","",D125-E125-I125)</f>
        <v/>
      </c>
      <c r="K125" s="11">
        <f>IF(OR(C125="",F125=0),"",ROUNDDOWN(I125/F125,0))</f>
        <v/>
      </c>
      <c r="L125" s="11">
        <f>IF(OR(C125="",G125="",F125=0),"",MAX(0,MIN(H125,IF(TODAY()&lt;G125,0,(YEAR(TODAY())-YEAR(G125))*12+MONTH(TODAY())-MONTH(G125)+IF(DAY(TODAY())&gt;=DAY(G125),1,0)))-K125))</f>
        <v/>
      </c>
    </row>
    <row r="126">
      <c r="D126" s="8" t="n"/>
      <c r="E126" s="8" t="n"/>
      <c r="F126" s="8" t="n"/>
      <c r="G126" s="7" t="n"/>
      <c r="I126" s="9">
        <f>IF(C126="","",SUMIF(Payments!$B:$B,C126,Payments!$D:$D))</f>
        <v/>
      </c>
      <c r="J126" s="9">
        <f>IF(C126="","",D126-E126-I126)</f>
        <v/>
      </c>
      <c r="K126" s="11">
        <f>IF(OR(C126="",F126=0),"",ROUNDDOWN(I126/F126,0))</f>
        <v/>
      </c>
      <c r="L126" s="11">
        <f>IF(OR(C126="",G126="",F126=0),"",MAX(0,MIN(H126,IF(TODAY()&lt;G126,0,(YEAR(TODAY())-YEAR(G126))*12+MONTH(TODAY())-MONTH(G126)+IF(DAY(TODAY())&gt;=DAY(G126),1,0)))-K126))</f>
        <v/>
      </c>
    </row>
    <row r="127">
      <c r="D127" s="8" t="n"/>
      <c r="E127" s="8" t="n"/>
      <c r="F127" s="8" t="n"/>
      <c r="G127" s="7" t="n"/>
      <c r="I127" s="9">
        <f>IF(C127="","",SUMIF(Payments!$B:$B,C127,Payments!$D:$D))</f>
        <v/>
      </c>
      <c r="J127" s="9">
        <f>IF(C127="","",D127-E127-I127)</f>
        <v/>
      </c>
      <c r="K127" s="11">
        <f>IF(OR(C127="",F127=0),"",ROUNDDOWN(I127/F127,0))</f>
        <v/>
      </c>
      <c r="L127" s="11">
        <f>IF(OR(C127="",G127="",F127=0),"",MAX(0,MIN(H127,IF(TODAY()&lt;G127,0,(YEAR(TODAY())-YEAR(G127))*12+MONTH(TODAY())-MONTH(G127)+IF(DAY(TODAY())&gt;=DAY(G127),1,0)))-K127))</f>
        <v/>
      </c>
    </row>
    <row r="128">
      <c r="D128" s="8" t="n"/>
      <c r="E128" s="8" t="n"/>
      <c r="F128" s="8" t="n"/>
      <c r="G128" s="7" t="n"/>
      <c r="I128" s="9">
        <f>IF(C128="","",SUMIF(Payments!$B:$B,C128,Payments!$D:$D))</f>
        <v/>
      </c>
      <c r="J128" s="9">
        <f>IF(C128="","",D128-E128-I128)</f>
        <v/>
      </c>
      <c r="K128" s="11">
        <f>IF(OR(C128="",F128=0),"",ROUNDDOWN(I128/F128,0))</f>
        <v/>
      </c>
      <c r="L128" s="11">
        <f>IF(OR(C128="",G128="",F128=0),"",MAX(0,MIN(H128,IF(TODAY()&lt;G128,0,(YEAR(TODAY())-YEAR(G128))*12+MONTH(TODAY())-MONTH(G128)+IF(DAY(TODAY())&gt;=DAY(G128),1,0)))-K128))</f>
        <v/>
      </c>
    </row>
    <row r="129">
      <c r="D129" s="8" t="n"/>
      <c r="E129" s="8" t="n"/>
      <c r="F129" s="8" t="n"/>
      <c r="G129" s="7" t="n"/>
      <c r="I129" s="9">
        <f>IF(C129="","",SUMIF(Payments!$B:$B,C129,Payments!$D:$D))</f>
        <v/>
      </c>
      <c r="J129" s="9">
        <f>IF(C129="","",D129-E129-I129)</f>
        <v/>
      </c>
      <c r="K129" s="11">
        <f>IF(OR(C129="",F129=0),"",ROUNDDOWN(I129/F129,0))</f>
        <v/>
      </c>
      <c r="L129" s="11">
        <f>IF(OR(C129="",G129="",F129=0),"",MAX(0,MIN(H129,IF(TODAY()&lt;G129,0,(YEAR(TODAY())-YEAR(G129))*12+MONTH(TODAY())-MONTH(G129)+IF(DAY(TODAY())&gt;=DAY(G129),1,0)))-K129))</f>
        <v/>
      </c>
    </row>
    <row r="130">
      <c r="D130" s="8" t="n"/>
      <c r="E130" s="8" t="n"/>
      <c r="F130" s="8" t="n"/>
      <c r="G130" s="7" t="n"/>
      <c r="I130" s="9">
        <f>IF(C130="","",SUMIF(Payments!$B:$B,C130,Payments!$D:$D))</f>
        <v/>
      </c>
      <c r="J130" s="9">
        <f>IF(C130="","",D130-E130-I130)</f>
        <v/>
      </c>
      <c r="K130" s="11">
        <f>IF(OR(C130="",F130=0),"",ROUNDDOWN(I130/F130,0))</f>
        <v/>
      </c>
      <c r="L130" s="11">
        <f>IF(OR(C130="",G130="",F130=0),"",MAX(0,MIN(H130,IF(TODAY()&lt;G130,0,(YEAR(TODAY())-YEAR(G130))*12+MONTH(TODAY())-MONTH(G130)+IF(DAY(TODAY())&gt;=DAY(G130),1,0)))-K130))</f>
        <v/>
      </c>
    </row>
    <row r="131">
      <c r="D131" s="8" t="n"/>
      <c r="E131" s="8" t="n"/>
      <c r="F131" s="8" t="n"/>
      <c r="G131" s="7" t="n"/>
      <c r="I131" s="9">
        <f>IF(C131="","",SUMIF(Payments!$B:$B,C131,Payments!$D:$D))</f>
        <v/>
      </c>
      <c r="J131" s="9">
        <f>IF(C131="","",D131-E131-I131)</f>
        <v/>
      </c>
      <c r="K131" s="11">
        <f>IF(OR(C131="",F131=0),"",ROUNDDOWN(I131/F131,0))</f>
        <v/>
      </c>
      <c r="L131" s="11">
        <f>IF(OR(C131="",G131="",F131=0),"",MAX(0,MIN(H131,IF(TODAY()&lt;G131,0,(YEAR(TODAY())-YEAR(G131))*12+MONTH(TODAY())-MONTH(G131)+IF(DAY(TODAY())&gt;=DAY(G131),1,0)))-K131))</f>
        <v/>
      </c>
    </row>
    <row r="132">
      <c r="D132" s="8" t="n"/>
      <c r="E132" s="8" t="n"/>
      <c r="F132" s="8" t="n"/>
      <c r="G132" s="7" t="n"/>
      <c r="I132" s="9">
        <f>IF(C132="","",SUMIF(Payments!$B:$B,C132,Payments!$D:$D))</f>
        <v/>
      </c>
      <c r="J132" s="9">
        <f>IF(C132="","",D132-E132-I132)</f>
        <v/>
      </c>
      <c r="K132" s="11">
        <f>IF(OR(C132="",F132=0),"",ROUNDDOWN(I132/F132,0))</f>
        <v/>
      </c>
      <c r="L132" s="11">
        <f>IF(OR(C132="",G132="",F132=0),"",MAX(0,MIN(H132,IF(TODAY()&lt;G132,0,(YEAR(TODAY())-YEAR(G132))*12+MONTH(TODAY())-MONTH(G132)+IF(DAY(TODAY())&gt;=DAY(G132),1,0)))-K132))</f>
        <v/>
      </c>
    </row>
    <row r="133">
      <c r="D133" s="8" t="n"/>
      <c r="E133" s="8" t="n"/>
      <c r="F133" s="8" t="n"/>
      <c r="G133" s="7" t="n"/>
      <c r="I133" s="9">
        <f>IF(C133="","",SUMIF(Payments!$B:$B,C133,Payments!$D:$D))</f>
        <v/>
      </c>
      <c r="J133" s="9">
        <f>IF(C133="","",D133-E133-I133)</f>
        <v/>
      </c>
      <c r="K133" s="11">
        <f>IF(OR(C133="",F133=0),"",ROUNDDOWN(I133/F133,0))</f>
        <v/>
      </c>
      <c r="L133" s="11">
        <f>IF(OR(C133="",G133="",F133=0),"",MAX(0,MIN(H133,IF(TODAY()&lt;G133,0,(YEAR(TODAY())-YEAR(G133))*12+MONTH(TODAY())-MONTH(G133)+IF(DAY(TODAY())&gt;=DAY(G133),1,0)))-K133))</f>
        <v/>
      </c>
    </row>
    <row r="134">
      <c r="D134" s="8" t="n"/>
      <c r="E134" s="8" t="n"/>
      <c r="F134" s="8" t="n"/>
      <c r="G134" s="7" t="n"/>
      <c r="I134" s="9">
        <f>IF(C134="","",SUMIF(Payments!$B:$B,C134,Payments!$D:$D))</f>
        <v/>
      </c>
      <c r="J134" s="9">
        <f>IF(C134="","",D134-E134-I134)</f>
        <v/>
      </c>
      <c r="K134" s="11">
        <f>IF(OR(C134="",F134=0),"",ROUNDDOWN(I134/F134,0))</f>
        <v/>
      </c>
      <c r="L134" s="11">
        <f>IF(OR(C134="",G134="",F134=0),"",MAX(0,MIN(H134,IF(TODAY()&lt;G134,0,(YEAR(TODAY())-YEAR(G134))*12+MONTH(TODAY())-MONTH(G134)+IF(DAY(TODAY())&gt;=DAY(G134),1,0)))-K134))</f>
        <v/>
      </c>
    </row>
    <row r="135">
      <c r="D135" s="8" t="n"/>
      <c r="E135" s="8" t="n"/>
      <c r="F135" s="8" t="n"/>
      <c r="G135" s="7" t="n"/>
      <c r="I135" s="9">
        <f>IF(C135="","",SUMIF(Payments!$B:$B,C135,Payments!$D:$D))</f>
        <v/>
      </c>
      <c r="J135" s="9">
        <f>IF(C135="","",D135-E135-I135)</f>
        <v/>
      </c>
      <c r="K135" s="11">
        <f>IF(OR(C135="",F135=0),"",ROUNDDOWN(I135/F135,0))</f>
        <v/>
      </c>
      <c r="L135" s="11">
        <f>IF(OR(C135="",G135="",F135=0),"",MAX(0,MIN(H135,IF(TODAY()&lt;G135,0,(YEAR(TODAY())-YEAR(G135))*12+MONTH(TODAY())-MONTH(G135)+IF(DAY(TODAY())&gt;=DAY(G135),1,0)))-K135))</f>
        <v/>
      </c>
    </row>
    <row r="136">
      <c r="D136" s="8" t="n"/>
      <c r="E136" s="8" t="n"/>
      <c r="F136" s="8" t="n"/>
      <c r="G136" s="7" t="n"/>
      <c r="I136" s="9">
        <f>IF(C136="","",SUMIF(Payments!$B:$B,C136,Payments!$D:$D))</f>
        <v/>
      </c>
      <c r="J136" s="9">
        <f>IF(C136="","",D136-E136-I136)</f>
        <v/>
      </c>
      <c r="K136" s="11">
        <f>IF(OR(C136="",F136=0),"",ROUNDDOWN(I136/F136,0))</f>
        <v/>
      </c>
      <c r="L136" s="11">
        <f>IF(OR(C136="",G136="",F136=0),"",MAX(0,MIN(H136,IF(TODAY()&lt;G136,0,(YEAR(TODAY())-YEAR(G136))*12+MONTH(TODAY())-MONTH(G136)+IF(DAY(TODAY())&gt;=DAY(G136),1,0)))-K136))</f>
        <v/>
      </c>
    </row>
    <row r="137">
      <c r="D137" s="8" t="n"/>
      <c r="E137" s="8" t="n"/>
      <c r="F137" s="8" t="n"/>
      <c r="G137" s="7" t="n"/>
      <c r="I137" s="9">
        <f>IF(C137="","",SUMIF(Payments!$B:$B,C137,Payments!$D:$D))</f>
        <v/>
      </c>
      <c r="J137" s="9">
        <f>IF(C137="","",D137-E137-I137)</f>
        <v/>
      </c>
      <c r="K137" s="11">
        <f>IF(OR(C137="",F137=0),"",ROUNDDOWN(I137/F137,0))</f>
        <v/>
      </c>
      <c r="L137" s="11">
        <f>IF(OR(C137="",G137="",F137=0),"",MAX(0,MIN(H137,IF(TODAY()&lt;G137,0,(YEAR(TODAY())-YEAR(G137))*12+MONTH(TODAY())-MONTH(G137)+IF(DAY(TODAY())&gt;=DAY(G137),1,0)))-K137))</f>
        <v/>
      </c>
    </row>
    <row r="138">
      <c r="D138" s="8" t="n"/>
      <c r="E138" s="8" t="n"/>
      <c r="F138" s="8" t="n"/>
      <c r="G138" s="7" t="n"/>
      <c r="I138" s="9">
        <f>IF(C138="","",SUMIF(Payments!$B:$B,C138,Payments!$D:$D))</f>
        <v/>
      </c>
      <c r="J138" s="9">
        <f>IF(C138="","",D138-E138-I138)</f>
        <v/>
      </c>
      <c r="K138" s="11">
        <f>IF(OR(C138="",F138=0),"",ROUNDDOWN(I138/F138,0))</f>
        <v/>
      </c>
      <c r="L138" s="11">
        <f>IF(OR(C138="",G138="",F138=0),"",MAX(0,MIN(H138,IF(TODAY()&lt;G138,0,(YEAR(TODAY())-YEAR(G138))*12+MONTH(TODAY())-MONTH(G138)+IF(DAY(TODAY())&gt;=DAY(G138),1,0)))-K138))</f>
        <v/>
      </c>
    </row>
    <row r="139">
      <c r="D139" s="8" t="n"/>
      <c r="E139" s="8" t="n"/>
      <c r="F139" s="8" t="n"/>
      <c r="G139" s="7" t="n"/>
      <c r="I139" s="9">
        <f>IF(C139="","",SUMIF(Payments!$B:$B,C139,Payments!$D:$D))</f>
        <v/>
      </c>
      <c r="J139" s="9">
        <f>IF(C139="","",D139-E139-I139)</f>
        <v/>
      </c>
      <c r="K139" s="11">
        <f>IF(OR(C139="",F139=0),"",ROUNDDOWN(I139/F139,0))</f>
        <v/>
      </c>
      <c r="L139" s="11">
        <f>IF(OR(C139="",G139="",F139=0),"",MAX(0,MIN(H139,IF(TODAY()&lt;G139,0,(YEAR(TODAY())-YEAR(G139))*12+MONTH(TODAY())-MONTH(G139)+IF(DAY(TODAY())&gt;=DAY(G139),1,0)))-K139))</f>
        <v/>
      </c>
    </row>
    <row r="140">
      <c r="D140" s="8" t="n"/>
      <c r="E140" s="8" t="n"/>
      <c r="F140" s="8" t="n"/>
      <c r="G140" s="7" t="n"/>
      <c r="I140" s="9">
        <f>IF(C140="","",SUMIF(Payments!$B:$B,C140,Payments!$D:$D))</f>
        <v/>
      </c>
      <c r="J140" s="9">
        <f>IF(C140="","",D140-E140-I140)</f>
        <v/>
      </c>
      <c r="K140" s="11">
        <f>IF(OR(C140="",F140=0),"",ROUNDDOWN(I140/F140,0))</f>
        <v/>
      </c>
      <c r="L140" s="11">
        <f>IF(OR(C140="",G140="",F140=0),"",MAX(0,MIN(H140,IF(TODAY()&lt;G140,0,(YEAR(TODAY())-YEAR(G140))*12+MONTH(TODAY())-MONTH(G140)+IF(DAY(TODAY())&gt;=DAY(G140),1,0)))-K140))</f>
        <v/>
      </c>
    </row>
    <row r="141">
      <c r="D141" s="8" t="n"/>
      <c r="E141" s="8" t="n"/>
      <c r="F141" s="8" t="n"/>
      <c r="G141" s="7" t="n"/>
      <c r="I141" s="9">
        <f>IF(C141="","",SUMIF(Payments!$B:$B,C141,Payments!$D:$D))</f>
        <v/>
      </c>
      <c r="J141" s="9">
        <f>IF(C141="","",D141-E141-I141)</f>
        <v/>
      </c>
      <c r="K141" s="11">
        <f>IF(OR(C141="",F141=0),"",ROUNDDOWN(I141/F141,0))</f>
        <v/>
      </c>
      <c r="L141" s="11">
        <f>IF(OR(C141="",G141="",F141=0),"",MAX(0,MIN(H141,IF(TODAY()&lt;G141,0,(YEAR(TODAY())-YEAR(G141))*12+MONTH(TODAY())-MONTH(G141)+IF(DAY(TODAY())&gt;=DAY(G141),1,0)))-K141))</f>
        <v/>
      </c>
    </row>
    <row r="142">
      <c r="D142" s="8" t="n"/>
      <c r="E142" s="8" t="n"/>
      <c r="F142" s="8" t="n"/>
      <c r="G142" s="7" t="n"/>
      <c r="I142" s="9">
        <f>IF(C142="","",SUMIF(Payments!$B:$B,C142,Payments!$D:$D))</f>
        <v/>
      </c>
      <c r="J142" s="9">
        <f>IF(C142="","",D142-E142-I142)</f>
        <v/>
      </c>
      <c r="K142" s="11">
        <f>IF(OR(C142="",F142=0),"",ROUNDDOWN(I142/F142,0))</f>
        <v/>
      </c>
      <c r="L142" s="11">
        <f>IF(OR(C142="",G142="",F142=0),"",MAX(0,MIN(H142,IF(TODAY()&lt;G142,0,(YEAR(TODAY())-YEAR(G142))*12+MONTH(TODAY())-MONTH(G142)+IF(DAY(TODAY())&gt;=DAY(G142),1,0)))-K142))</f>
        <v/>
      </c>
    </row>
    <row r="143">
      <c r="D143" s="8" t="n"/>
      <c r="E143" s="8" t="n"/>
      <c r="F143" s="8" t="n"/>
      <c r="G143" s="7" t="n"/>
      <c r="I143" s="9">
        <f>IF(C143="","",SUMIF(Payments!$B:$B,C143,Payments!$D:$D))</f>
        <v/>
      </c>
      <c r="J143" s="9">
        <f>IF(C143="","",D143-E143-I143)</f>
        <v/>
      </c>
      <c r="K143" s="11">
        <f>IF(OR(C143="",F143=0),"",ROUNDDOWN(I143/F143,0))</f>
        <v/>
      </c>
      <c r="L143" s="11">
        <f>IF(OR(C143="",G143="",F143=0),"",MAX(0,MIN(H143,IF(TODAY()&lt;G143,0,(YEAR(TODAY())-YEAR(G143))*12+MONTH(TODAY())-MONTH(G143)+IF(DAY(TODAY())&gt;=DAY(G143),1,0)))-K143))</f>
        <v/>
      </c>
    </row>
    <row r="144">
      <c r="D144" s="8" t="n"/>
      <c r="E144" s="8" t="n"/>
      <c r="F144" s="8" t="n"/>
      <c r="G144" s="7" t="n"/>
      <c r="I144" s="9">
        <f>IF(C144="","",SUMIF(Payments!$B:$B,C144,Payments!$D:$D))</f>
        <v/>
      </c>
      <c r="J144" s="9">
        <f>IF(C144="","",D144-E144-I144)</f>
        <v/>
      </c>
      <c r="K144" s="11">
        <f>IF(OR(C144="",F144=0),"",ROUNDDOWN(I144/F144,0))</f>
        <v/>
      </c>
      <c r="L144" s="11">
        <f>IF(OR(C144="",G144="",F144=0),"",MAX(0,MIN(H144,IF(TODAY()&lt;G144,0,(YEAR(TODAY())-YEAR(G144))*12+MONTH(TODAY())-MONTH(G144)+IF(DAY(TODAY())&gt;=DAY(G144),1,0)))-K144))</f>
        <v/>
      </c>
    </row>
    <row r="145">
      <c r="D145" s="8" t="n"/>
      <c r="E145" s="8" t="n"/>
      <c r="F145" s="8" t="n"/>
      <c r="G145" s="7" t="n"/>
      <c r="I145" s="9">
        <f>IF(C145="","",SUMIF(Payments!$B:$B,C145,Payments!$D:$D))</f>
        <v/>
      </c>
      <c r="J145" s="9">
        <f>IF(C145="","",D145-E145-I145)</f>
        <v/>
      </c>
      <c r="K145" s="11">
        <f>IF(OR(C145="",F145=0),"",ROUNDDOWN(I145/F145,0))</f>
        <v/>
      </c>
      <c r="L145" s="11">
        <f>IF(OR(C145="",G145="",F145=0),"",MAX(0,MIN(H145,IF(TODAY()&lt;G145,0,(YEAR(TODAY())-YEAR(G145))*12+MONTH(TODAY())-MONTH(G145)+IF(DAY(TODAY())&gt;=DAY(G145),1,0)))-K145))</f>
        <v/>
      </c>
    </row>
    <row r="146">
      <c r="D146" s="8" t="n"/>
      <c r="E146" s="8" t="n"/>
      <c r="F146" s="8" t="n"/>
      <c r="G146" s="7" t="n"/>
      <c r="I146" s="9">
        <f>IF(C146="","",SUMIF(Payments!$B:$B,C146,Payments!$D:$D))</f>
        <v/>
      </c>
      <c r="J146" s="9">
        <f>IF(C146="","",D146-E146-I146)</f>
        <v/>
      </c>
      <c r="K146" s="11">
        <f>IF(OR(C146="",F146=0),"",ROUNDDOWN(I146/F146,0))</f>
        <v/>
      </c>
      <c r="L146" s="11">
        <f>IF(OR(C146="",G146="",F146=0),"",MAX(0,MIN(H146,IF(TODAY()&lt;G146,0,(YEAR(TODAY())-YEAR(G146))*12+MONTH(TODAY())-MONTH(G146)+IF(DAY(TODAY())&gt;=DAY(G146),1,0)))-K146))</f>
        <v/>
      </c>
    </row>
    <row r="147">
      <c r="D147" s="8" t="n"/>
      <c r="E147" s="8" t="n"/>
      <c r="F147" s="8" t="n"/>
      <c r="G147" s="7" t="n"/>
      <c r="I147" s="9">
        <f>IF(C147="","",SUMIF(Payments!$B:$B,C147,Payments!$D:$D))</f>
        <v/>
      </c>
      <c r="J147" s="9">
        <f>IF(C147="","",D147-E147-I147)</f>
        <v/>
      </c>
      <c r="K147" s="11">
        <f>IF(OR(C147="",F147=0),"",ROUNDDOWN(I147/F147,0))</f>
        <v/>
      </c>
      <c r="L147" s="11">
        <f>IF(OR(C147="",G147="",F147=0),"",MAX(0,MIN(H147,IF(TODAY()&lt;G147,0,(YEAR(TODAY())-YEAR(G147))*12+MONTH(TODAY())-MONTH(G147)+IF(DAY(TODAY())&gt;=DAY(G147),1,0)))-K147))</f>
        <v/>
      </c>
    </row>
    <row r="148">
      <c r="D148" s="8" t="n"/>
      <c r="E148" s="8" t="n"/>
      <c r="F148" s="8" t="n"/>
      <c r="G148" s="7" t="n"/>
      <c r="I148" s="9">
        <f>IF(C148="","",SUMIF(Payments!$B:$B,C148,Payments!$D:$D))</f>
        <v/>
      </c>
      <c r="J148" s="9">
        <f>IF(C148="","",D148-E148-I148)</f>
        <v/>
      </c>
      <c r="K148" s="11">
        <f>IF(OR(C148="",F148=0),"",ROUNDDOWN(I148/F148,0))</f>
        <v/>
      </c>
      <c r="L148" s="11">
        <f>IF(OR(C148="",G148="",F148=0),"",MAX(0,MIN(H148,IF(TODAY()&lt;G148,0,(YEAR(TODAY())-YEAR(G148))*12+MONTH(TODAY())-MONTH(G148)+IF(DAY(TODAY())&gt;=DAY(G148),1,0)))-K148))</f>
        <v/>
      </c>
    </row>
    <row r="149">
      <c r="D149" s="8" t="n"/>
      <c r="E149" s="8" t="n"/>
      <c r="F149" s="8" t="n"/>
      <c r="G149" s="7" t="n"/>
      <c r="I149" s="9">
        <f>IF(C149="","",SUMIF(Payments!$B:$B,C149,Payments!$D:$D))</f>
        <v/>
      </c>
      <c r="J149" s="9">
        <f>IF(C149="","",D149-E149-I149)</f>
        <v/>
      </c>
      <c r="K149" s="11">
        <f>IF(OR(C149="",F149=0),"",ROUNDDOWN(I149/F149,0))</f>
        <v/>
      </c>
      <c r="L149" s="11">
        <f>IF(OR(C149="",G149="",F149=0),"",MAX(0,MIN(H149,IF(TODAY()&lt;G149,0,(YEAR(TODAY())-YEAR(G149))*12+MONTH(TODAY())-MONTH(G149)+IF(DAY(TODAY())&gt;=DAY(G149),1,0)))-K149))</f>
        <v/>
      </c>
    </row>
    <row r="150">
      <c r="D150" s="8" t="n"/>
      <c r="E150" s="8" t="n"/>
      <c r="F150" s="8" t="n"/>
      <c r="G150" s="7" t="n"/>
      <c r="I150" s="9">
        <f>IF(C150="","",SUMIF(Payments!$B:$B,C150,Payments!$D:$D))</f>
        <v/>
      </c>
      <c r="J150" s="9">
        <f>IF(C150="","",D150-E150-I150)</f>
        <v/>
      </c>
      <c r="K150" s="11">
        <f>IF(OR(C150="",F150=0),"",ROUNDDOWN(I150/F150,0))</f>
        <v/>
      </c>
      <c r="L150" s="11">
        <f>IF(OR(C150="",G150="",F150=0),"",MAX(0,MIN(H150,IF(TODAY()&lt;G150,0,(YEAR(TODAY())-YEAR(G150))*12+MONTH(TODAY())-MONTH(G150)+IF(DAY(TODAY())&gt;=DAY(G150),1,0)))-K150))</f>
        <v/>
      </c>
    </row>
    <row r="151">
      <c r="D151" s="8" t="n"/>
      <c r="E151" s="8" t="n"/>
      <c r="F151" s="8" t="n"/>
      <c r="G151" s="7" t="n"/>
      <c r="I151" s="9">
        <f>IF(C151="","",SUMIF(Payments!$B:$B,C151,Payments!$D:$D))</f>
        <v/>
      </c>
      <c r="J151" s="9">
        <f>IF(C151="","",D151-E151-I151)</f>
        <v/>
      </c>
      <c r="K151" s="11">
        <f>IF(OR(C151="",F151=0),"",ROUNDDOWN(I151/F151,0))</f>
        <v/>
      </c>
      <c r="L151" s="11">
        <f>IF(OR(C151="",G151="",F151=0),"",MAX(0,MIN(H151,IF(TODAY()&lt;G151,0,(YEAR(TODAY())-YEAR(G151))*12+MONTH(TODAY())-MONTH(G151)+IF(DAY(TODAY())&gt;=DAY(G151),1,0)))-K151))</f>
        <v/>
      </c>
    </row>
    <row r="152">
      <c r="D152" s="8" t="n"/>
      <c r="E152" s="8" t="n"/>
      <c r="F152" s="8" t="n"/>
      <c r="G152" s="7" t="n"/>
      <c r="I152" s="9">
        <f>IF(C152="","",SUMIF(Payments!$B:$B,C152,Payments!$D:$D))</f>
        <v/>
      </c>
      <c r="J152" s="9">
        <f>IF(C152="","",D152-E152-I152)</f>
        <v/>
      </c>
      <c r="K152" s="11">
        <f>IF(OR(C152="",F152=0),"",ROUNDDOWN(I152/F152,0))</f>
        <v/>
      </c>
      <c r="L152" s="11">
        <f>IF(OR(C152="",G152="",F152=0),"",MAX(0,MIN(H152,IF(TODAY()&lt;G152,0,(YEAR(TODAY())-YEAR(G152))*12+MONTH(TODAY())-MONTH(G152)+IF(DAY(TODAY())&gt;=DAY(G152),1,0)))-K152))</f>
        <v/>
      </c>
    </row>
    <row r="153">
      <c r="D153" s="8" t="n"/>
      <c r="E153" s="8" t="n"/>
      <c r="F153" s="8" t="n"/>
      <c r="G153" s="7" t="n"/>
      <c r="I153" s="9">
        <f>IF(C153="","",SUMIF(Payments!$B:$B,C153,Payments!$D:$D))</f>
        <v/>
      </c>
      <c r="J153" s="9">
        <f>IF(C153="","",D153-E153-I153)</f>
        <v/>
      </c>
      <c r="K153" s="11">
        <f>IF(OR(C153="",F153=0),"",ROUNDDOWN(I153/F153,0))</f>
        <v/>
      </c>
      <c r="L153" s="11">
        <f>IF(OR(C153="",G153="",F153=0),"",MAX(0,MIN(H153,IF(TODAY()&lt;G153,0,(YEAR(TODAY())-YEAR(G153))*12+MONTH(TODAY())-MONTH(G153)+IF(DAY(TODAY())&gt;=DAY(G153),1,0)))-K153))</f>
        <v/>
      </c>
    </row>
    <row r="154">
      <c r="D154" s="8" t="n"/>
      <c r="E154" s="8" t="n"/>
      <c r="F154" s="8" t="n"/>
      <c r="G154" s="7" t="n"/>
      <c r="I154" s="9">
        <f>IF(C154="","",SUMIF(Payments!$B:$B,C154,Payments!$D:$D))</f>
        <v/>
      </c>
      <c r="J154" s="9">
        <f>IF(C154="","",D154-E154-I154)</f>
        <v/>
      </c>
      <c r="K154" s="11">
        <f>IF(OR(C154="",F154=0),"",ROUNDDOWN(I154/F154,0))</f>
        <v/>
      </c>
      <c r="L154" s="11">
        <f>IF(OR(C154="",G154="",F154=0),"",MAX(0,MIN(H154,IF(TODAY()&lt;G154,0,(YEAR(TODAY())-YEAR(G154))*12+MONTH(TODAY())-MONTH(G154)+IF(DAY(TODAY())&gt;=DAY(G154),1,0)))-K154))</f>
        <v/>
      </c>
    </row>
    <row r="155">
      <c r="D155" s="8" t="n"/>
      <c r="E155" s="8" t="n"/>
      <c r="F155" s="8" t="n"/>
      <c r="G155" s="7" t="n"/>
      <c r="I155" s="9">
        <f>IF(C155="","",SUMIF(Payments!$B:$B,C155,Payments!$D:$D))</f>
        <v/>
      </c>
      <c r="J155" s="9">
        <f>IF(C155="","",D155-E155-I155)</f>
        <v/>
      </c>
      <c r="K155" s="11">
        <f>IF(OR(C155="",F155=0),"",ROUNDDOWN(I155/F155,0))</f>
        <v/>
      </c>
      <c r="L155" s="11">
        <f>IF(OR(C155="",G155="",F155=0),"",MAX(0,MIN(H155,IF(TODAY()&lt;G155,0,(YEAR(TODAY())-YEAR(G155))*12+MONTH(TODAY())-MONTH(G155)+IF(DAY(TODAY())&gt;=DAY(G155),1,0)))-K155))</f>
        <v/>
      </c>
    </row>
    <row r="156">
      <c r="D156" s="8" t="n"/>
      <c r="E156" s="8" t="n"/>
      <c r="F156" s="8" t="n"/>
      <c r="G156" s="7" t="n"/>
      <c r="I156" s="9">
        <f>IF(C156="","",SUMIF(Payments!$B:$B,C156,Payments!$D:$D))</f>
        <v/>
      </c>
      <c r="J156" s="9">
        <f>IF(C156="","",D156-E156-I156)</f>
        <v/>
      </c>
      <c r="K156" s="11">
        <f>IF(OR(C156="",F156=0),"",ROUNDDOWN(I156/F156,0))</f>
        <v/>
      </c>
      <c r="L156" s="11">
        <f>IF(OR(C156="",G156="",F156=0),"",MAX(0,MIN(H156,IF(TODAY()&lt;G156,0,(YEAR(TODAY())-YEAR(G156))*12+MONTH(TODAY())-MONTH(G156)+IF(DAY(TODAY())&gt;=DAY(G156),1,0)))-K156))</f>
        <v/>
      </c>
    </row>
    <row r="157">
      <c r="D157" s="8" t="n"/>
      <c r="E157" s="8" t="n"/>
      <c r="F157" s="8" t="n"/>
      <c r="G157" s="7" t="n"/>
      <c r="I157" s="9">
        <f>IF(C157="","",SUMIF(Payments!$B:$B,C157,Payments!$D:$D))</f>
        <v/>
      </c>
      <c r="J157" s="9">
        <f>IF(C157="","",D157-E157-I157)</f>
        <v/>
      </c>
      <c r="K157" s="11">
        <f>IF(OR(C157="",F157=0),"",ROUNDDOWN(I157/F157,0))</f>
        <v/>
      </c>
      <c r="L157" s="11">
        <f>IF(OR(C157="",G157="",F157=0),"",MAX(0,MIN(H157,IF(TODAY()&lt;G157,0,(YEAR(TODAY())-YEAR(G157))*12+MONTH(TODAY())-MONTH(G157)+IF(DAY(TODAY())&gt;=DAY(G157),1,0)))-K157))</f>
        <v/>
      </c>
    </row>
    <row r="158">
      <c r="D158" s="8" t="n"/>
      <c r="E158" s="8" t="n"/>
      <c r="F158" s="8" t="n"/>
      <c r="G158" s="7" t="n"/>
      <c r="I158" s="9">
        <f>IF(C158="","",SUMIF(Payments!$B:$B,C158,Payments!$D:$D))</f>
        <v/>
      </c>
      <c r="J158" s="9">
        <f>IF(C158="","",D158-E158-I158)</f>
        <v/>
      </c>
      <c r="K158" s="11">
        <f>IF(OR(C158="",F158=0),"",ROUNDDOWN(I158/F158,0))</f>
        <v/>
      </c>
      <c r="L158" s="11">
        <f>IF(OR(C158="",G158="",F158=0),"",MAX(0,MIN(H158,IF(TODAY()&lt;G158,0,(YEAR(TODAY())-YEAR(G158))*12+MONTH(TODAY())-MONTH(G158)+IF(DAY(TODAY())&gt;=DAY(G158),1,0)))-K158))</f>
        <v/>
      </c>
    </row>
    <row r="159">
      <c r="D159" s="8" t="n"/>
      <c r="E159" s="8" t="n"/>
      <c r="F159" s="8" t="n"/>
      <c r="G159" s="7" t="n"/>
      <c r="I159" s="9">
        <f>IF(C159="","",SUMIF(Payments!$B:$B,C159,Payments!$D:$D))</f>
        <v/>
      </c>
      <c r="J159" s="9">
        <f>IF(C159="","",D159-E159-I159)</f>
        <v/>
      </c>
      <c r="K159" s="11">
        <f>IF(OR(C159="",F159=0),"",ROUNDDOWN(I159/F159,0))</f>
        <v/>
      </c>
      <c r="L159" s="11">
        <f>IF(OR(C159="",G159="",F159=0),"",MAX(0,MIN(H159,IF(TODAY()&lt;G159,0,(YEAR(TODAY())-YEAR(G159))*12+MONTH(TODAY())-MONTH(G159)+IF(DAY(TODAY())&gt;=DAY(G159),1,0)))-K159))</f>
        <v/>
      </c>
    </row>
    <row r="160">
      <c r="D160" s="8" t="n"/>
      <c r="E160" s="8" t="n"/>
      <c r="F160" s="8" t="n"/>
      <c r="G160" s="7" t="n"/>
      <c r="I160" s="9">
        <f>IF(C160="","",SUMIF(Payments!$B:$B,C160,Payments!$D:$D))</f>
        <v/>
      </c>
      <c r="J160" s="9">
        <f>IF(C160="","",D160-E160-I160)</f>
        <v/>
      </c>
      <c r="K160" s="11">
        <f>IF(OR(C160="",F160=0),"",ROUNDDOWN(I160/F160,0))</f>
        <v/>
      </c>
      <c r="L160" s="11">
        <f>IF(OR(C160="",G160="",F160=0),"",MAX(0,MIN(H160,IF(TODAY()&lt;G160,0,(YEAR(TODAY())-YEAR(G160))*12+MONTH(TODAY())-MONTH(G160)+IF(DAY(TODAY())&gt;=DAY(G160),1,0)))-K160))</f>
        <v/>
      </c>
    </row>
    <row r="161">
      <c r="D161" s="8" t="n"/>
      <c r="E161" s="8" t="n"/>
      <c r="F161" s="8" t="n"/>
      <c r="G161" s="7" t="n"/>
      <c r="I161" s="9">
        <f>IF(C161="","",SUMIF(Payments!$B:$B,C161,Payments!$D:$D))</f>
        <v/>
      </c>
      <c r="J161" s="9">
        <f>IF(C161="","",D161-E161-I161)</f>
        <v/>
      </c>
      <c r="K161" s="11">
        <f>IF(OR(C161="",F161=0),"",ROUNDDOWN(I161/F161,0))</f>
        <v/>
      </c>
      <c r="L161" s="11">
        <f>IF(OR(C161="",G161="",F161=0),"",MAX(0,MIN(H161,IF(TODAY()&lt;G161,0,(YEAR(TODAY())-YEAR(G161))*12+MONTH(TODAY())-MONTH(G161)+IF(DAY(TODAY())&gt;=DAY(G161),1,0)))-K161))</f>
        <v/>
      </c>
    </row>
    <row r="162">
      <c r="D162" s="8" t="n"/>
      <c r="E162" s="8" t="n"/>
      <c r="F162" s="8" t="n"/>
      <c r="G162" s="7" t="n"/>
      <c r="I162" s="9">
        <f>IF(C162="","",SUMIF(Payments!$B:$B,C162,Payments!$D:$D))</f>
        <v/>
      </c>
      <c r="J162" s="9">
        <f>IF(C162="","",D162-E162-I162)</f>
        <v/>
      </c>
      <c r="K162" s="11">
        <f>IF(OR(C162="",F162=0),"",ROUNDDOWN(I162/F162,0))</f>
        <v/>
      </c>
      <c r="L162" s="11">
        <f>IF(OR(C162="",G162="",F162=0),"",MAX(0,MIN(H162,IF(TODAY()&lt;G162,0,(YEAR(TODAY())-YEAR(G162))*12+MONTH(TODAY())-MONTH(G162)+IF(DAY(TODAY())&gt;=DAY(G162),1,0)))-K162))</f>
        <v/>
      </c>
    </row>
    <row r="163">
      <c r="D163" s="8" t="n"/>
      <c r="E163" s="8" t="n"/>
      <c r="F163" s="8" t="n"/>
      <c r="G163" s="7" t="n"/>
      <c r="I163" s="9">
        <f>IF(C163="","",SUMIF(Payments!$B:$B,C163,Payments!$D:$D))</f>
        <v/>
      </c>
      <c r="J163" s="9">
        <f>IF(C163="","",D163-E163-I163)</f>
        <v/>
      </c>
      <c r="K163" s="11">
        <f>IF(OR(C163="",F163=0),"",ROUNDDOWN(I163/F163,0))</f>
        <v/>
      </c>
      <c r="L163" s="11">
        <f>IF(OR(C163="",G163="",F163=0),"",MAX(0,MIN(H163,IF(TODAY()&lt;G163,0,(YEAR(TODAY())-YEAR(G163))*12+MONTH(TODAY())-MONTH(G163)+IF(DAY(TODAY())&gt;=DAY(G163),1,0)))-K163))</f>
        <v/>
      </c>
    </row>
    <row r="164">
      <c r="D164" s="8" t="n"/>
      <c r="E164" s="8" t="n"/>
      <c r="F164" s="8" t="n"/>
      <c r="G164" s="7" t="n"/>
      <c r="I164" s="9">
        <f>IF(C164="","",SUMIF(Payments!$B:$B,C164,Payments!$D:$D))</f>
        <v/>
      </c>
      <c r="J164" s="9">
        <f>IF(C164="","",D164-E164-I164)</f>
        <v/>
      </c>
      <c r="K164" s="11">
        <f>IF(OR(C164="",F164=0),"",ROUNDDOWN(I164/F164,0))</f>
        <v/>
      </c>
      <c r="L164" s="11">
        <f>IF(OR(C164="",G164="",F164=0),"",MAX(0,MIN(H164,IF(TODAY()&lt;G164,0,(YEAR(TODAY())-YEAR(G164))*12+MONTH(TODAY())-MONTH(G164)+IF(DAY(TODAY())&gt;=DAY(G164),1,0)))-K164))</f>
        <v/>
      </c>
    </row>
    <row r="165">
      <c r="D165" s="8" t="n"/>
      <c r="E165" s="8" t="n"/>
      <c r="F165" s="8" t="n"/>
      <c r="G165" s="7" t="n"/>
      <c r="I165" s="9">
        <f>IF(C165="","",SUMIF(Payments!$B:$B,C165,Payments!$D:$D))</f>
        <v/>
      </c>
      <c r="J165" s="9">
        <f>IF(C165="","",D165-E165-I165)</f>
        <v/>
      </c>
      <c r="K165" s="11">
        <f>IF(OR(C165="",F165=0),"",ROUNDDOWN(I165/F165,0))</f>
        <v/>
      </c>
      <c r="L165" s="11">
        <f>IF(OR(C165="",G165="",F165=0),"",MAX(0,MIN(H165,IF(TODAY()&lt;G165,0,(YEAR(TODAY())-YEAR(G165))*12+MONTH(TODAY())-MONTH(G165)+IF(DAY(TODAY())&gt;=DAY(G165),1,0)))-K165))</f>
        <v/>
      </c>
    </row>
    <row r="166">
      <c r="D166" s="8" t="n"/>
      <c r="E166" s="8" t="n"/>
      <c r="F166" s="8" t="n"/>
      <c r="G166" s="7" t="n"/>
      <c r="I166" s="9">
        <f>IF(C166="","",SUMIF(Payments!$B:$B,C166,Payments!$D:$D))</f>
        <v/>
      </c>
      <c r="J166" s="9">
        <f>IF(C166="","",D166-E166-I166)</f>
        <v/>
      </c>
      <c r="K166" s="11">
        <f>IF(OR(C166="",F166=0),"",ROUNDDOWN(I166/F166,0))</f>
        <v/>
      </c>
      <c r="L166" s="11">
        <f>IF(OR(C166="",G166="",F166=0),"",MAX(0,MIN(H166,IF(TODAY()&lt;G166,0,(YEAR(TODAY())-YEAR(G166))*12+MONTH(TODAY())-MONTH(G166)+IF(DAY(TODAY())&gt;=DAY(G166),1,0)))-K166))</f>
        <v/>
      </c>
    </row>
    <row r="167">
      <c r="D167" s="8" t="n"/>
      <c r="E167" s="8" t="n"/>
      <c r="F167" s="8" t="n"/>
      <c r="G167" s="7" t="n"/>
      <c r="I167" s="9">
        <f>IF(C167="","",SUMIF(Payments!$B:$B,C167,Payments!$D:$D))</f>
        <v/>
      </c>
      <c r="J167" s="9">
        <f>IF(C167="","",D167-E167-I167)</f>
        <v/>
      </c>
      <c r="K167" s="11">
        <f>IF(OR(C167="",F167=0),"",ROUNDDOWN(I167/F167,0))</f>
        <v/>
      </c>
      <c r="L167" s="11">
        <f>IF(OR(C167="",G167="",F167=0),"",MAX(0,MIN(H167,IF(TODAY()&lt;G167,0,(YEAR(TODAY())-YEAR(G167))*12+MONTH(TODAY())-MONTH(G167)+IF(DAY(TODAY())&gt;=DAY(G167),1,0)))-K167))</f>
        <v/>
      </c>
    </row>
    <row r="168">
      <c r="D168" s="8" t="n"/>
      <c r="E168" s="8" t="n"/>
      <c r="F168" s="8" t="n"/>
      <c r="G168" s="7" t="n"/>
      <c r="I168" s="9">
        <f>IF(C168="","",SUMIF(Payments!$B:$B,C168,Payments!$D:$D))</f>
        <v/>
      </c>
      <c r="J168" s="9">
        <f>IF(C168="","",D168-E168-I168)</f>
        <v/>
      </c>
      <c r="K168" s="11">
        <f>IF(OR(C168="",F168=0),"",ROUNDDOWN(I168/F168,0))</f>
        <v/>
      </c>
      <c r="L168" s="11">
        <f>IF(OR(C168="",G168="",F168=0),"",MAX(0,MIN(H168,IF(TODAY()&lt;G168,0,(YEAR(TODAY())-YEAR(G168))*12+MONTH(TODAY())-MONTH(G168)+IF(DAY(TODAY())&gt;=DAY(G168),1,0)))-K168))</f>
        <v/>
      </c>
    </row>
    <row r="169">
      <c r="D169" s="8" t="n"/>
      <c r="E169" s="8" t="n"/>
      <c r="F169" s="8" t="n"/>
      <c r="G169" s="7" t="n"/>
      <c r="I169" s="9">
        <f>IF(C169="","",SUMIF(Payments!$B:$B,C169,Payments!$D:$D))</f>
        <v/>
      </c>
      <c r="J169" s="9">
        <f>IF(C169="","",D169-E169-I169)</f>
        <v/>
      </c>
      <c r="K169" s="11">
        <f>IF(OR(C169="",F169=0),"",ROUNDDOWN(I169/F169,0))</f>
        <v/>
      </c>
      <c r="L169" s="11">
        <f>IF(OR(C169="",G169="",F169=0),"",MAX(0,MIN(H169,IF(TODAY()&lt;G169,0,(YEAR(TODAY())-YEAR(G169))*12+MONTH(TODAY())-MONTH(G169)+IF(DAY(TODAY())&gt;=DAY(G169),1,0)))-K169))</f>
        <v/>
      </c>
    </row>
    <row r="170">
      <c r="D170" s="8" t="n"/>
      <c r="E170" s="8" t="n"/>
      <c r="F170" s="8" t="n"/>
      <c r="G170" s="7" t="n"/>
      <c r="I170" s="9">
        <f>IF(C170="","",SUMIF(Payments!$B:$B,C170,Payments!$D:$D))</f>
        <v/>
      </c>
      <c r="J170" s="9">
        <f>IF(C170="","",D170-E170-I170)</f>
        <v/>
      </c>
      <c r="K170" s="11">
        <f>IF(OR(C170="",F170=0),"",ROUNDDOWN(I170/F170,0))</f>
        <v/>
      </c>
      <c r="L170" s="11">
        <f>IF(OR(C170="",G170="",F170=0),"",MAX(0,MIN(H170,IF(TODAY()&lt;G170,0,(YEAR(TODAY())-YEAR(G170))*12+MONTH(TODAY())-MONTH(G170)+IF(DAY(TODAY())&gt;=DAY(G170),1,0)))-K170))</f>
        <v/>
      </c>
    </row>
    <row r="171">
      <c r="D171" s="8" t="n"/>
      <c r="E171" s="8" t="n"/>
      <c r="F171" s="8" t="n"/>
      <c r="G171" s="7" t="n"/>
      <c r="I171" s="9">
        <f>IF(C171="","",SUMIF(Payments!$B:$B,C171,Payments!$D:$D))</f>
        <v/>
      </c>
      <c r="J171" s="9">
        <f>IF(C171="","",D171-E171-I171)</f>
        <v/>
      </c>
      <c r="K171" s="11">
        <f>IF(OR(C171="",F171=0),"",ROUNDDOWN(I171/F171,0))</f>
        <v/>
      </c>
      <c r="L171" s="11">
        <f>IF(OR(C171="",G171="",F171=0),"",MAX(0,MIN(H171,IF(TODAY()&lt;G171,0,(YEAR(TODAY())-YEAR(G171))*12+MONTH(TODAY())-MONTH(G171)+IF(DAY(TODAY())&gt;=DAY(G171),1,0)))-K171))</f>
        <v/>
      </c>
    </row>
    <row r="172">
      <c r="D172" s="8" t="n"/>
      <c r="E172" s="8" t="n"/>
      <c r="F172" s="8" t="n"/>
      <c r="G172" s="7" t="n"/>
      <c r="I172" s="9">
        <f>IF(C172="","",SUMIF(Payments!$B:$B,C172,Payments!$D:$D))</f>
        <v/>
      </c>
      <c r="J172" s="9">
        <f>IF(C172="","",D172-E172-I172)</f>
        <v/>
      </c>
      <c r="K172" s="11">
        <f>IF(OR(C172="",F172=0),"",ROUNDDOWN(I172/F172,0))</f>
        <v/>
      </c>
      <c r="L172" s="11">
        <f>IF(OR(C172="",G172="",F172=0),"",MAX(0,MIN(H172,IF(TODAY()&lt;G172,0,(YEAR(TODAY())-YEAR(G172))*12+MONTH(TODAY())-MONTH(G172)+IF(DAY(TODAY())&gt;=DAY(G172),1,0)))-K172))</f>
        <v/>
      </c>
    </row>
    <row r="173">
      <c r="D173" s="8" t="n"/>
      <c r="E173" s="8" t="n"/>
      <c r="F173" s="8" t="n"/>
      <c r="G173" s="7" t="n"/>
      <c r="I173" s="9">
        <f>IF(C173="","",SUMIF(Payments!$B:$B,C173,Payments!$D:$D))</f>
        <v/>
      </c>
      <c r="J173" s="9">
        <f>IF(C173="","",D173-E173-I173)</f>
        <v/>
      </c>
      <c r="K173" s="11">
        <f>IF(OR(C173="",F173=0),"",ROUNDDOWN(I173/F173,0))</f>
        <v/>
      </c>
      <c r="L173" s="11">
        <f>IF(OR(C173="",G173="",F173=0),"",MAX(0,MIN(H173,IF(TODAY()&lt;G173,0,(YEAR(TODAY())-YEAR(G173))*12+MONTH(TODAY())-MONTH(G173)+IF(DAY(TODAY())&gt;=DAY(G173),1,0)))-K173))</f>
        <v/>
      </c>
    </row>
    <row r="174">
      <c r="D174" s="8" t="n"/>
      <c r="E174" s="8" t="n"/>
      <c r="F174" s="8" t="n"/>
      <c r="G174" s="7" t="n"/>
      <c r="I174" s="9">
        <f>IF(C174="","",SUMIF(Payments!$B:$B,C174,Payments!$D:$D))</f>
        <v/>
      </c>
      <c r="J174" s="9">
        <f>IF(C174="","",D174-E174-I174)</f>
        <v/>
      </c>
      <c r="K174" s="11">
        <f>IF(OR(C174="",F174=0),"",ROUNDDOWN(I174/F174,0))</f>
        <v/>
      </c>
      <c r="L174" s="11">
        <f>IF(OR(C174="",G174="",F174=0),"",MAX(0,MIN(H174,IF(TODAY()&lt;G174,0,(YEAR(TODAY())-YEAR(G174))*12+MONTH(TODAY())-MONTH(G174)+IF(DAY(TODAY())&gt;=DAY(G174),1,0)))-K174))</f>
        <v/>
      </c>
    </row>
    <row r="175">
      <c r="D175" s="8" t="n"/>
      <c r="E175" s="8" t="n"/>
      <c r="F175" s="8" t="n"/>
      <c r="G175" s="7" t="n"/>
      <c r="I175" s="9">
        <f>IF(C175="","",SUMIF(Payments!$B:$B,C175,Payments!$D:$D))</f>
        <v/>
      </c>
      <c r="J175" s="9">
        <f>IF(C175="","",D175-E175-I175)</f>
        <v/>
      </c>
      <c r="K175" s="11">
        <f>IF(OR(C175="",F175=0),"",ROUNDDOWN(I175/F175,0))</f>
        <v/>
      </c>
      <c r="L175" s="11">
        <f>IF(OR(C175="",G175="",F175=0),"",MAX(0,MIN(H175,IF(TODAY()&lt;G175,0,(YEAR(TODAY())-YEAR(G175))*12+MONTH(TODAY())-MONTH(G175)+IF(DAY(TODAY())&gt;=DAY(G175),1,0)))-K175))</f>
        <v/>
      </c>
    </row>
    <row r="176">
      <c r="D176" s="8" t="n"/>
      <c r="E176" s="8" t="n"/>
      <c r="F176" s="8" t="n"/>
      <c r="G176" s="7" t="n"/>
      <c r="I176" s="9">
        <f>IF(C176="","",SUMIF(Payments!$B:$B,C176,Payments!$D:$D))</f>
        <v/>
      </c>
      <c r="J176" s="9">
        <f>IF(C176="","",D176-E176-I176)</f>
        <v/>
      </c>
      <c r="K176" s="11">
        <f>IF(OR(C176="",F176=0),"",ROUNDDOWN(I176/F176,0))</f>
        <v/>
      </c>
      <c r="L176" s="11">
        <f>IF(OR(C176="",G176="",F176=0),"",MAX(0,MIN(H176,IF(TODAY()&lt;G176,0,(YEAR(TODAY())-YEAR(G176))*12+MONTH(TODAY())-MONTH(G176)+IF(DAY(TODAY())&gt;=DAY(G176),1,0)))-K176))</f>
        <v/>
      </c>
    </row>
    <row r="177">
      <c r="D177" s="8" t="n"/>
      <c r="E177" s="8" t="n"/>
      <c r="F177" s="8" t="n"/>
      <c r="G177" s="7" t="n"/>
      <c r="I177" s="9">
        <f>IF(C177="","",SUMIF(Payments!$B:$B,C177,Payments!$D:$D))</f>
        <v/>
      </c>
      <c r="J177" s="9">
        <f>IF(C177="","",D177-E177-I177)</f>
        <v/>
      </c>
      <c r="K177" s="11">
        <f>IF(OR(C177="",F177=0),"",ROUNDDOWN(I177/F177,0))</f>
        <v/>
      </c>
      <c r="L177" s="11">
        <f>IF(OR(C177="",G177="",F177=0),"",MAX(0,MIN(H177,IF(TODAY()&lt;G177,0,(YEAR(TODAY())-YEAR(G177))*12+MONTH(TODAY())-MONTH(G177)+IF(DAY(TODAY())&gt;=DAY(G177),1,0)))-K177))</f>
        <v/>
      </c>
    </row>
    <row r="178">
      <c r="D178" s="8" t="n"/>
      <c r="E178" s="8" t="n"/>
      <c r="F178" s="8" t="n"/>
      <c r="G178" s="7" t="n"/>
      <c r="I178" s="9">
        <f>IF(C178="","",SUMIF(Payments!$B:$B,C178,Payments!$D:$D))</f>
        <v/>
      </c>
      <c r="J178" s="9">
        <f>IF(C178="","",D178-E178-I178)</f>
        <v/>
      </c>
      <c r="K178" s="11">
        <f>IF(OR(C178="",F178=0),"",ROUNDDOWN(I178/F178,0))</f>
        <v/>
      </c>
      <c r="L178" s="11">
        <f>IF(OR(C178="",G178="",F178=0),"",MAX(0,MIN(H178,IF(TODAY()&lt;G178,0,(YEAR(TODAY())-YEAR(G178))*12+MONTH(TODAY())-MONTH(G178)+IF(DAY(TODAY())&gt;=DAY(G178),1,0)))-K178))</f>
        <v/>
      </c>
    </row>
    <row r="179">
      <c r="D179" s="8" t="n"/>
      <c r="E179" s="8" t="n"/>
      <c r="F179" s="8" t="n"/>
      <c r="G179" s="7" t="n"/>
      <c r="I179" s="9">
        <f>IF(C179="","",SUMIF(Payments!$B:$B,C179,Payments!$D:$D))</f>
        <v/>
      </c>
      <c r="J179" s="9">
        <f>IF(C179="","",D179-E179-I179)</f>
        <v/>
      </c>
      <c r="K179" s="11">
        <f>IF(OR(C179="",F179=0),"",ROUNDDOWN(I179/F179,0))</f>
        <v/>
      </c>
      <c r="L179" s="11">
        <f>IF(OR(C179="",G179="",F179=0),"",MAX(0,MIN(H179,IF(TODAY()&lt;G179,0,(YEAR(TODAY())-YEAR(G179))*12+MONTH(TODAY())-MONTH(G179)+IF(DAY(TODAY())&gt;=DAY(G179),1,0)))-K179))</f>
        <v/>
      </c>
    </row>
    <row r="180">
      <c r="D180" s="8" t="n"/>
      <c r="E180" s="8" t="n"/>
      <c r="F180" s="8" t="n"/>
      <c r="G180" s="7" t="n"/>
      <c r="I180" s="9">
        <f>IF(C180="","",SUMIF(Payments!$B:$B,C180,Payments!$D:$D))</f>
        <v/>
      </c>
      <c r="J180" s="9">
        <f>IF(C180="","",D180-E180-I180)</f>
        <v/>
      </c>
      <c r="K180" s="11">
        <f>IF(OR(C180="",F180=0),"",ROUNDDOWN(I180/F180,0))</f>
        <v/>
      </c>
      <c r="L180" s="11">
        <f>IF(OR(C180="",G180="",F180=0),"",MAX(0,MIN(H180,IF(TODAY()&lt;G180,0,(YEAR(TODAY())-YEAR(G180))*12+MONTH(TODAY())-MONTH(G180)+IF(DAY(TODAY())&gt;=DAY(G180),1,0)))-K180))</f>
        <v/>
      </c>
    </row>
    <row r="181">
      <c r="D181" s="8" t="n"/>
      <c r="E181" s="8" t="n"/>
      <c r="F181" s="8" t="n"/>
      <c r="G181" s="7" t="n"/>
      <c r="I181" s="9">
        <f>IF(C181="","",SUMIF(Payments!$B:$B,C181,Payments!$D:$D))</f>
        <v/>
      </c>
      <c r="J181" s="9">
        <f>IF(C181="","",D181-E181-I181)</f>
        <v/>
      </c>
      <c r="K181" s="11">
        <f>IF(OR(C181="",F181=0),"",ROUNDDOWN(I181/F181,0))</f>
        <v/>
      </c>
      <c r="L181" s="11">
        <f>IF(OR(C181="",G181="",F181=0),"",MAX(0,MIN(H181,IF(TODAY()&lt;G181,0,(YEAR(TODAY())-YEAR(G181))*12+MONTH(TODAY())-MONTH(G181)+IF(DAY(TODAY())&gt;=DAY(G181),1,0)))-K181))</f>
        <v/>
      </c>
    </row>
    <row r="182">
      <c r="D182" s="8" t="n"/>
      <c r="E182" s="8" t="n"/>
      <c r="F182" s="8" t="n"/>
      <c r="G182" s="7" t="n"/>
      <c r="I182" s="9">
        <f>IF(C182="","",SUMIF(Payments!$B:$B,C182,Payments!$D:$D))</f>
        <v/>
      </c>
      <c r="J182" s="9">
        <f>IF(C182="","",D182-E182-I182)</f>
        <v/>
      </c>
      <c r="K182" s="11">
        <f>IF(OR(C182="",F182=0),"",ROUNDDOWN(I182/F182,0))</f>
        <v/>
      </c>
      <c r="L182" s="11">
        <f>IF(OR(C182="",G182="",F182=0),"",MAX(0,MIN(H182,IF(TODAY()&lt;G182,0,(YEAR(TODAY())-YEAR(G182))*12+MONTH(TODAY())-MONTH(G182)+IF(DAY(TODAY())&gt;=DAY(G182),1,0)))-K182))</f>
        <v/>
      </c>
    </row>
    <row r="183">
      <c r="D183" s="8" t="n"/>
      <c r="E183" s="8" t="n"/>
      <c r="F183" s="8" t="n"/>
      <c r="G183" s="7" t="n"/>
      <c r="I183" s="9">
        <f>IF(C183="","",SUMIF(Payments!$B:$B,C183,Payments!$D:$D))</f>
        <v/>
      </c>
      <c r="J183" s="9">
        <f>IF(C183="","",D183-E183-I183)</f>
        <v/>
      </c>
      <c r="K183" s="11">
        <f>IF(OR(C183="",F183=0),"",ROUNDDOWN(I183/F183,0))</f>
        <v/>
      </c>
      <c r="L183" s="11">
        <f>IF(OR(C183="",G183="",F183=0),"",MAX(0,MIN(H183,IF(TODAY()&lt;G183,0,(YEAR(TODAY())-YEAR(G183))*12+MONTH(TODAY())-MONTH(G183)+IF(DAY(TODAY())&gt;=DAY(G183),1,0)))-K183))</f>
        <v/>
      </c>
    </row>
    <row r="184">
      <c r="D184" s="8" t="n"/>
      <c r="E184" s="8" t="n"/>
      <c r="F184" s="8" t="n"/>
      <c r="G184" s="7" t="n"/>
      <c r="I184" s="9">
        <f>IF(C184="","",SUMIF(Payments!$B:$B,C184,Payments!$D:$D))</f>
        <v/>
      </c>
      <c r="J184" s="9">
        <f>IF(C184="","",D184-E184-I184)</f>
        <v/>
      </c>
      <c r="K184" s="11">
        <f>IF(OR(C184="",F184=0),"",ROUNDDOWN(I184/F184,0))</f>
        <v/>
      </c>
      <c r="L184" s="11">
        <f>IF(OR(C184="",G184="",F184=0),"",MAX(0,MIN(H184,IF(TODAY()&lt;G184,0,(YEAR(TODAY())-YEAR(G184))*12+MONTH(TODAY())-MONTH(G184)+IF(DAY(TODAY())&gt;=DAY(G184),1,0)))-K184))</f>
        <v/>
      </c>
    </row>
    <row r="185">
      <c r="D185" s="8" t="n"/>
      <c r="E185" s="8" t="n"/>
      <c r="F185" s="8" t="n"/>
      <c r="G185" s="7" t="n"/>
      <c r="I185" s="9">
        <f>IF(C185="","",SUMIF(Payments!$B:$B,C185,Payments!$D:$D))</f>
        <v/>
      </c>
      <c r="J185" s="9">
        <f>IF(C185="","",D185-E185-I185)</f>
        <v/>
      </c>
      <c r="K185" s="11">
        <f>IF(OR(C185="",F185=0),"",ROUNDDOWN(I185/F185,0))</f>
        <v/>
      </c>
      <c r="L185" s="11">
        <f>IF(OR(C185="",G185="",F185=0),"",MAX(0,MIN(H185,IF(TODAY()&lt;G185,0,(YEAR(TODAY())-YEAR(G185))*12+MONTH(TODAY())-MONTH(G185)+IF(DAY(TODAY())&gt;=DAY(G185),1,0)))-K185))</f>
        <v/>
      </c>
    </row>
    <row r="186">
      <c r="D186" s="8" t="n"/>
      <c r="E186" s="8" t="n"/>
      <c r="F186" s="8" t="n"/>
      <c r="G186" s="7" t="n"/>
      <c r="I186" s="9">
        <f>IF(C186="","",SUMIF(Payments!$B:$B,C186,Payments!$D:$D))</f>
        <v/>
      </c>
      <c r="J186" s="9">
        <f>IF(C186="","",D186-E186-I186)</f>
        <v/>
      </c>
      <c r="K186" s="11">
        <f>IF(OR(C186="",F186=0),"",ROUNDDOWN(I186/F186,0))</f>
        <v/>
      </c>
      <c r="L186" s="11">
        <f>IF(OR(C186="",G186="",F186=0),"",MAX(0,MIN(H186,IF(TODAY()&lt;G186,0,(YEAR(TODAY())-YEAR(G186))*12+MONTH(TODAY())-MONTH(G186)+IF(DAY(TODAY())&gt;=DAY(G186),1,0)))-K186))</f>
        <v/>
      </c>
    </row>
    <row r="187">
      <c r="D187" s="8" t="n"/>
      <c r="E187" s="8" t="n"/>
      <c r="F187" s="8" t="n"/>
      <c r="G187" s="7" t="n"/>
      <c r="I187" s="9">
        <f>IF(C187="","",SUMIF(Payments!$B:$B,C187,Payments!$D:$D))</f>
        <v/>
      </c>
      <c r="J187" s="9">
        <f>IF(C187="","",D187-E187-I187)</f>
        <v/>
      </c>
      <c r="K187" s="11">
        <f>IF(OR(C187="",F187=0),"",ROUNDDOWN(I187/F187,0))</f>
        <v/>
      </c>
      <c r="L187" s="11">
        <f>IF(OR(C187="",G187="",F187=0),"",MAX(0,MIN(H187,IF(TODAY()&lt;G187,0,(YEAR(TODAY())-YEAR(G187))*12+MONTH(TODAY())-MONTH(G187)+IF(DAY(TODAY())&gt;=DAY(G187),1,0)))-K187))</f>
        <v/>
      </c>
    </row>
    <row r="188">
      <c r="D188" s="8" t="n"/>
      <c r="E188" s="8" t="n"/>
      <c r="F188" s="8" t="n"/>
      <c r="G188" s="7" t="n"/>
      <c r="I188" s="9">
        <f>IF(C188="","",SUMIF(Payments!$B:$B,C188,Payments!$D:$D))</f>
        <v/>
      </c>
      <c r="J188" s="9">
        <f>IF(C188="","",D188-E188-I188)</f>
        <v/>
      </c>
      <c r="K188" s="11">
        <f>IF(OR(C188="",F188=0),"",ROUNDDOWN(I188/F188,0))</f>
        <v/>
      </c>
      <c r="L188" s="11">
        <f>IF(OR(C188="",G188="",F188=0),"",MAX(0,MIN(H188,IF(TODAY()&lt;G188,0,(YEAR(TODAY())-YEAR(G188))*12+MONTH(TODAY())-MONTH(G188)+IF(DAY(TODAY())&gt;=DAY(G188),1,0)))-K188))</f>
        <v/>
      </c>
    </row>
    <row r="189">
      <c r="D189" s="8" t="n"/>
      <c r="E189" s="8" t="n"/>
      <c r="F189" s="8" t="n"/>
      <c r="G189" s="7" t="n"/>
      <c r="I189" s="9">
        <f>IF(C189="","",SUMIF(Payments!$B:$B,C189,Payments!$D:$D))</f>
        <v/>
      </c>
      <c r="J189" s="9">
        <f>IF(C189="","",D189-E189-I189)</f>
        <v/>
      </c>
      <c r="K189" s="11">
        <f>IF(OR(C189="",F189=0),"",ROUNDDOWN(I189/F189,0))</f>
        <v/>
      </c>
      <c r="L189" s="11">
        <f>IF(OR(C189="",G189="",F189=0),"",MAX(0,MIN(H189,IF(TODAY()&lt;G189,0,(YEAR(TODAY())-YEAR(G189))*12+MONTH(TODAY())-MONTH(G189)+IF(DAY(TODAY())&gt;=DAY(G189),1,0)))-K189))</f>
        <v/>
      </c>
    </row>
    <row r="190">
      <c r="D190" s="8" t="n"/>
      <c r="E190" s="8" t="n"/>
      <c r="F190" s="8" t="n"/>
      <c r="G190" s="7" t="n"/>
      <c r="I190" s="9">
        <f>IF(C190="","",SUMIF(Payments!$B:$B,C190,Payments!$D:$D))</f>
        <v/>
      </c>
      <c r="J190" s="9">
        <f>IF(C190="","",D190-E190-I190)</f>
        <v/>
      </c>
      <c r="K190" s="11">
        <f>IF(OR(C190="",F190=0),"",ROUNDDOWN(I190/F190,0))</f>
        <v/>
      </c>
      <c r="L190" s="11">
        <f>IF(OR(C190="",G190="",F190=0),"",MAX(0,MIN(H190,IF(TODAY()&lt;G190,0,(YEAR(TODAY())-YEAR(G190))*12+MONTH(TODAY())-MONTH(G190)+IF(DAY(TODAY())&gt;=DAY(G190),1,0)))-K190))</f>
        <v/>
      </c>
    </row>
    <row r="191">
      <c r="D191" s="8" t="n"/>
      <c r="E191" s="8" t="n"/>
      <c r="F191" s="8" t="n"/>
      <c r="G191" s="7" t="n"/>
      <c r="I191" s="9">
        <f>IF(C191="","",SUMIF(Payments!$B:$B,C191,Payments!$D:$D))</f>
        <v/>
      </c>
      <c r="J191" s="9">
        <f>IF(C191="","",D191-E191-I191)</f>
        <v/>
      </c>
      <c r="K191" s="11">
        <f>IF(OR(C191="",F191=0),"",ROUNDDOWN(I191/F191,0))</f>
        <v/>
      </c>
      <c r="L191" s="11">
        <f>IF(OR(C191="",G191="",F191=0),"",MAX(0,MIN(H191,IF(TODAY()&lt;G191,0,(YEAR(TODAY())-YEAR(G191))*12+MONTH(TODAY())-MONTH(G191)+IF(DAY(TODAY())&gt;=DAY(G191),1,0)))-K191))</f>
        <v/>
      </c>
    </row>
    <row r="192">
      <c r="D192" s="8" t="n"/>
      <c r="E192" s="8" t="n"/>
      <c r="F192" s="8" t="n"/>
      <c r="G192" s="7" t="n"/>
      <c r="I192" s="9">
        <f>IF(C192="","",SUMIF(Payments!$B:$B,C192,Payments!$D:$D))</f>
        <v/>
      </c>
      <c r="J192" s="9">
        <f>IF(C192="","",D192-E192-I192)</f>
        <v/>
      </c>
      <c r="K192" s="11">
        <f>IF(OR(C192="",F192=0),"",ROUNDDOWN(I192/F192,0))</f>
        <v/>
      </c>
      <c r="L192" s="11">
        <f>IF(OR(C192="",G192="",F192=0),"",MAX(0,MIN(H192,IF(TODAY()&lt;G192,0,(YEAR(TODAY())-YEAR(G192))*12+MONTH(TODAY())-MONTH(G192)+IF(DAY(TODAY())&gt;=DAY(G192),1,0)))-K192))</f>
        <v/>
      </c>
    </row>
    <row r="193">
      <c r="D193" s="8" t="n"/>
      <c r="E193" s="8" t="n"/>
      <c r="F193" s="8" t="n"/>
      <c r="G193" s="7" t="n"/>
      <c r="I193" s="9">
        <f>IF(C193="","",SUMIF(Payments!$B:$B,C193,Payments!$D:$D))</f>
        <v/>
      </c>
      <c r="J193" s="9">
        <f>IF(C193="","",D193-E193-I193)</f>
        <v/>
      </c>
      <c r="K193" s="11">
        <f>IF(OR(C193="",F193=0),"",ROUNDDOWN(I193/F193,0))</f>
        <v/>
      </c>
      <c r="L193" s="11">
        <f>IF(OR(C193="",G193="",F193=0),"",MAX(0,MIN(H193,IF(TODAY()&lt;G193,0,(YEAR(TODAY())-YEAR(G193))*12+MONTH(TODAY())-MONTH(G193)+IF(DAY(TODAY())&gt;=DAY(G193),1,0)))-K193))</f>
        <v/>
      </c>
    </row>
    <row r="194">
      <c r="D194" s="8" t="n"/>
      <c r="E194" s="8" t="n"/>
      <c r="F194" s="8" t="n"/>
      <c r="G194" s="7" t="n"/>
      <c r="I194" s="9">
        <f>IF(C194="","",SUMIF(Payments!$B:$B,C194,Payments!$D:$D))</f>
        <v/>
      </c>
      <c r="J194" s="9">
        <f>IF(C194="","",D194-E194-I194)</f>
        <v/>
      </c>
      <c r="K194" s="11">
        <f>IF(OR(C194="",F194=0),"",ROUNDDOWN(I194/F194,0))</f>
        <v/>
      </c>
      <c r="L194" s="11">
        <f>IF(OR(C194="",G194="",F194=0),"",MAX(0,MIN(H194,IF(TODAY()&lt;G194,0,(YEAR(TODAY())-YEAR(G194))*12+MONTH(TODAY())-MONTH(G194)+IF(DAY(TODAY())&gt;=DAY(G194),1,0)))-K194))</f>
        <v/>
      </c>
    </row>
    <row r="195">
      <c r="D195" s="8" t="n"/>
      <c r="E195" s="8" t="n"/>
      <c r="F195" s="8" t="n"/>
      <c r="G195" s="7" t="n"/>
      <c r="I195" s="9">
        <f>IF(C195="","",SUMIF(Payments!$B:$B,C195,Payments!$D:$D))</f>
        <v/>
      </c>
      <c r="J195" s="9">
        <f>IF(C195="","",D195-E195-I195)</f>
        <v/>
      </c>
      <c r="K195" s="11">
        <f>IF(OR(C195="",F195=0),"",ROUNDDOWN(I195/F195,0))</f>
        <v/>
      </c>
      <c r="L195" s="11">
        <f>IF(OR(C195="",G195="",F195=0),"",MAX(0,MIN(H195,IF(TODAY()&lt;G195,0,(YEAR(TODAY())-YEAR(G195))*12+MONTH(TODAY())-MONTH(G195)+IF(DAY(TODAY())&gt;=DAY(G195),1,0)))-K195))</f>
        <v/>
      </c>
    </row>
    <row r="196">
      <c r="D196" s="8" t="n"/>
      <c r="E196" s="8" t="n"/>
      <c r="F196" s="8" t="n"/>
      <c r="G196" s="7" t="n"/>
      <c r="I196" s="9">
        <f>IF(C196="","",SUMIF(Payments!$B:$B,C196,Payments!$D:$D))</f>
        <v/>
      </c>
      <c r="J196" s="9">
        <f>IF(C196="","",D196-E196-I196)</f>
        <v/>
      </c>
      <c r="K196" s="11">
        <f>IF(OR(C196="",F196=0),"",ROUNDDOWN(I196/F196,0))</f>
        <v/>
      </c>
      <c r="L196" s="11">
        <f>IF(OR(C196="",G196="",F196=0),"",MAX(0,MIN(H196,IF(TODAY()&lt;G196,0,(YEAR(TODAY())-YEAR(G196))*12+MONTH(TODAY())-MONTH(G196)+IF(DAY(TODAY())&gt;=DAY(G196),1,0)))-K196))</f>
        <v/>
      </c>
    </row>
    <row r="197">
      <c r="D197" s="8" t="n"/>
      <c r="E197" s="8" t="n"/>
      <c r="F197" s="8" t="n"/>
      <c r="G197" s="7" t="n"/>
      <c r="I197" s="9">
        <f>IF(C197="","",SUMIF(Payments!$B:$B,C197,Payments!$D:$D))</f>
        <v/>
      </c>
      <c r="J197" s="9">
        <f>IF(C197="","",D197-E197-I197)</f>
        <v/>
      </c>
      <c r="K197" s="11">
        <f>IF(OR(C197="",F197=0),"",ROUNDDOWN(I197/F197,0))</f>
        <v/>
      </c>
      <c r="L197" s="11">
        <f>IF(OR(C197="",G197="",F197=0),"",MAX(0,MIN(H197,IF(TODAY()&lt;G197,0,(YEAR(TODAY())-YEAR(G197))*12+MONTH(TODAY())-MONTH(G197)+IF(DAY(TODAY())&gt;=DAY(G197),1,0)))-K197))</f>
        <v/>
      </c>
    </row>
    <row r="198">
      <c r="D198" s="8" t="n"/>
      <c r="E198" s="8" t="n"/>
      <c r="F198" s="8" t="n"/>
      <c r="G198" s="7" t="n"/>
      <c r="I198" s="9">
        <f>IF(C198="","",SUMIF(Payments!$B:$B,C198,Payments!$D:$D))</f>
        <v/>
      </c>
      <c r="J198" s="9">
        <f>IF(C198="","",D198-E198-I198)</f>
        <v/>
      </c>
      <c r="K198" s="11">
        <f>IF(OR(C198="",F198=0),"",ROUNDDOWN(I198/F198,0))</f>
        <v/>
      </c>
      <c r="L198" s="11">
        <f>IF(OR(C198="",G198="",F198=0),"",MAX(0,MIN(H198,IF(TODAY()&lt;G198,0,(YEAR(TODAY())-YEAR(G198))*12+MONTH(TODAY())-MONTH(G198)+IF(DAY(TODAY())&gt;=DAY(G198),1,0)))-K198))</f>
        <v/>
      </c>
    </row>
    <row r="199">
      <c r="D199" s="8" t="n"/>
      <c r="E199" s="8" t="n"/>
      <c r="F199" s="8" t="n"/>
      <c r="G199" s="7" t="n"/>
      <c r="I199" s="9">
        <f>IF(C199="","",SUMIF(Payments!$B:$B,C199,Payments!$D:$D))</f>
        <v/>
      </c>
      <c r="J199" s="9">
        <f>IF(C199="","",D199-E199-I199)</f>
        <v/>
      </c>
      <c r="K199" s="11">
        <f>IF(OR(C199="",F199=0),"",ROUNDDOWN(I199/F199,0))</f>
        <v/>
      </c>
      <c r="L199" s="11">
        <f>IF(OR(C199="",G199="",F199=0),"",MAX(0,MIN(H199,IF(TODAY()&lt;G199,0,(YEAR(TODAY())-YEAR(G199))*12+MONTH(TODAY())-MONTH(G199)+IF(DAY(TODAY())&gt;=DAY(G199),1,0)))-K199))</f>
        <v/>
      </c>
    </row>
    <row r="200">
      <c r="D200" s="8" t="n"/>
      <c r="E200" s="8" t="n"/>
      <c r="F200" s="8" t="n"/>
      <c r="G200" s="7" t="n"/>
      <c r="I200" s="9">
        <f>IF(C200="","",SUMIF(Payments!$B:$B,C200,Payments!$D:$D))</f>
        <v/>
      </c>
      <c r="J200" s="9">
        <f>IF(C200="","",D200-E200-I200)</f>
        <v/>
      </c>
      <c r="K200" s="11">
        <f>IF(OR(C200="",F200=0),"",ROUNDDOWN(I200/F200,0))</f>
        <v/>
      </c>
      <c r="L200" s="11">
        <f>IF(OR(C200="",G200="",F200=0),"",MAX(0,MIN(H200,IF(TODAY()&lt;G200,0,(YEAR(TODAY())-YEAR(G200))*12+MONTH(TODAY())-MONTH(G200)+IF(DAY(TODAY())&gt;=DAY(G200),1,0)))-K200))</f>
        <v/>
      </c>
    </row>
    <row r="201">
      <c r="D201" s="8" t="n"/>
      <c r="E201" s="8" t="n"/>
      <c r="F201" s="8" t="n"/>
      <c r="G201" s="7" t="n"/>
      <c r="I201" s="9">
        <f>IF(C201="","",SUMIF(Payments!$B:$B,C201,Payments!$D:$D))</f>
        <v/>
      </c>
      <c r="J201" s="9">
        <f>IF(C201="","",D201-E201-I201)</f>
        <v/>
      </c>
      <c r="K201" s="11">
        <f>IF(OR(C201="",F201=0),"",ROUNDDOWN(I201/F201,0))</f>
        <v/>
      </c>
      <c r="L201" s="11">
        <f>IF(OR(C201="",G201="",F201=0),"",MAX(0,MIN(H201,IF(TODAY()&lt;G201,0,(YEAR(TODAY())-YEAR(G201))*12+MONTH(TODAY())-MONTH(G201)+IF(DAY(TODAY())&gt;=DAY(G201),1,0)))-K201))</f>
        <v/>
      </c>
    </row>
    <row r="202">
      <c r="D202" s="8" t="n"/>
      <c r="E202" s="8" t="n"/>
      <c r="F202" s="8" t="n"/>
      <c r="G202" s="7" t="n"/>
      <c r="I202" s="9">
        <f>IF(C202="","",SUMIF(Payments!$B:$B,C202,Payments!$D:$D))</f>
        <v/>
      </c>
      <c r="J202" s="9">
        <f>IF(C202="","",D202-E202-I202)</f>
        <v/>
      </c>
      <c r="K202" s="11">
        <f>IF(OR(C202="",F202=0),"",ROUNDDOWN(I202/F202,0))</f>
        <v/>
      </c>
      <c r="L202" s="11">
        <f>IF(OR(C202="",G202="",F202=0),"",MAX(0,MIN(H202,IF(TODAY()&lt;G202,0,(YEAR(TODAY())-YEAR(G202))*12+MONTH(TODAY())-MONTH(G202)+IF(DAY(TODAY())&gt;=DAY(G202),1,0)))-K202))</f>
        <v/>
      </c>
    </row>
    <row r="203">
      <c r="D203" s="8" t="n"/>
      <c r="E203" s="8" t="n"/>
      <c r="F203" s="8" t="n"/>
      <c r="G203" s="7" t="n"/>
      <c r="I203" s="9">
        <f>IF(C203="","",SUMIF(Payments!$B:$B,C203,Payments!$D:$D))</f>
        <v/>
      </c>
      <c r="J203" s="9">
        <f>IF(C203="","",D203-E203-I203)</f>
        <v/>
      </c>
      <c r="K203" s="11">
        <f>IF(OR(C203="",F203=0),"",ROUNDDOWN(I203/F203,0))</f>
        <v/>
      </c>
      <c r="L203" s="11">
        <f>IF(OR(C203="",G203="",F203=0),"",MAX(0,MIN(H203,IF(TODAY()&lt;G203,0,(YEAR(TODAY())-YEAR(G203))*12+MONTH(TODAY())-MONTH(G203)+IF(DAY(TODAY())&gt;=DAY(G203),1,0)))-K203))</f>
        <v/>
      </c>
    </row>
    <row r="204">
      <c r="D204" s="8" t="n"/>
      <c r="E204" s="8" t="n"/>
      <c r="F204" s="8" t="n"/>
      <c r="G204" s="7" t="n"/>
      <c r="I204" s="9">
        <f>IF(C204="","",SUMIF(Payments!$B:$B,C204,Payments!$D:$D))</f>
        <v/>
      </c>
      <c r="J204" s="9">
        <f>IF(C204="","",D204-E204-I204)</f>
        <v/>
      </c>
      <c r="K204" s="11">
        <f>IF(OR(C204="",F204=0),"",ROUNDDOWN(I204/F204,0))</f>
        <v/>
      </c>
      <c r="L204" s="11">
        <f>IF(OR(C204="",G204="",F204=0),"",MAX(0,MIN(H204,IF(TODAY()&lt;G204,0,(YEAR(TODAY())-YEAR(G204))*12+MONTH(TODAY())-MONTH(G204)+IF(DAY(TODAY())&gt;=DAY(G204),1,0)))-K204))</f>
        <v/>
      </c>
    </row>
    <row r="205">
      <c r="D205" s="8" t="n"/>
      <c r="E205" s="8" t="n"/>
      <c r="F205" s="8" t="n"/>
      <c r="G205" s="7" t="n"/>
      <c r="I205" s="9">
        <f>IF(C205="","",SUMIF(Payments!$B:$B,C205,Payments!$D:$D))</f>
        <v/>
      </c>
      <c r="J205" s="9">
        <f>IF(C205="","",D205-E205-I205)</f>
        <v/>
      </c>
      <c r="K205" s="11">
        <f>IF(OR(C205="",F205=0),"",ROUNDDOWN(I205/F205,0))</f>
        <v/>
      </c>
      <c r="L205" s="11">
        <f>IF(OR(C205="",G205="",F205=0),"",MAX(0,MIN(H205,IF(TODAY()&lt;G205,0,(YEAR(TODAY())-YEAR(G205))*12+MONTH(TODAY())-MONTH(G205)+IF(DAY(TODAY())&gt;=DAY(G205),1,0)))-K205))</f>
        <v/>
      </c>
    </row>
    <row r="206">
      <c r="D206" s="8" t="n"/>
      <c r="E206" s="8" t="n"/>
      <c r="F206" s="8" t="n"/>
      <c r="G206" s="7" t="n"/>
      <c r="I206" s="9">
        <f>IF(C206="","",SUMIF(Payments!$B:$B,C206,Payments!$D:$D))</f>
        <v/>
      </c>
      <c r="J206" s="9">
        <f>IF(C206="","",D206-E206-I206)</f>
        <v/>
      </c>
      <c r="K206" s="11">
        <f>IF(OR(C206="",F206=0),"",ROUNDDOWN(I206/F206,0))</f>
        <v/>
      </c>
      <c r="L206" s="11">
        <f>IF(OR(C206="",G206="",F206=0),"",MAX(0,MIN(H206,IF(TODAY()&lt;G206,0,(YEAR(TODAY())-YEAR(G206))*12+MONTH(TODAY())-MONTH(G206)+IF(DAY(TODAY())&gt;=DAY(G206),1,0)))-K206))</f>
        <v/>
      </c>
    </row>
    <row r="207">
      <c r="D207" s="8" t="n"/>
      <c r="E207" s="8" t="n"/>
      <c r="F207" s="8" t="n"/>
      <c r="G207" s="7" t="n"/>
      <c r="I207" s="9">
        <f>IF(C207="","",SUMIF(Payments!$B:$B,C207,Payments!$D:$D))</f>
        <v/>
      </c>
      <c r="J207" s="9">
        <f>IF(C207="","",D207-E207-I207)</f>
        <v/>
      </c>
      <c r="K207" s="11">
        <f>IF(OR(C207="",F207=0),"",ROUNDDOWN(I207/F207,0))</f>
        <v/>
      </c>
      <c r="L207" s="11">
        <f>IF(OR(C207="",G207="",F207=0),"",MAX(0,MIN(H207,IF(TODAY()&lt;G207,0,(YEAR(TODAY())-YEAR(G207))*12+MONTH(TODAY())-MONTH(G207)+IF(DAY(TODAY())&gt;=DAY(G207),1,0)))-K207))</f>
        <v/>
      </c>
    </row>
    <row r="208">
      <c r="D208" s="8" t="n"/>
      <c r="E208" s="8" t="n"/>
      <c r="F208" s="8" t="n"/>
      <c r="G208" s="7" t="n"/>
      <c r="I208" s="9">
        <f>IF(C208="","",SUMIF(Payments!$B:$B,C208,Payments!$D:$D))</f>
        <v/>
      </c>
      <c r="J208" s="9">
        <f>IF(C208="","",D208-E208-I208)</f>
        <v/>
      </c>
      <c r="K208" s="11">
        <f>IF(OR(C208="",F208=0),"",ROUNDDOWN(I208/F208,0))</f>
        <v/>
      </c>
      <c r="L208" s="11">
        <f>IF(OR(C208="",G208="",F208=0),"",MAX(0,MIN(H208,IF(TODAY()&lt;G208,0,(YEAR(TODAY())-YEAR(G208))*12+MONTH(TODAY())-MONTH(G208)+IF(DAY(TODAY())&gt;=DAY(G208),1,0)))-K208))</f>
        <v/>
      </c>
    </row>
    <row r="209">
      <c r="D209" s="8" t="n"/>
      <c r="E209" s="8" t="n"/>
      <c r="F209" s="8" t="n"/>
      <c r="G209" s="7" t="n"/>
      <c r="I209" s="9">
        <f>IF(C209="","",SUMIF(Payments!$B:$B,C209,Payments!$D:$D))</f>
        <v/>
      </c>
      <c r="J209" s="9">
        <f>IF(C209="","",D209-E209-I209)</f>
        <v/>
      </c>
      <c r="K209" s="11">
        <f>IF(OR(C209="",F209=0),"",ROUNDDOWN(I209/F209,0))</f>
        <v/>
      </c>
      <c r="L209" s="11">
        <f>IF(OR(C209="",G209="",F209=0),"",MAX(0,MIN(H209,IF(TODAY()&lt;G209,0,(YEAR(TODAY())-YEAR(G209))*12+MONTH(TODAY())-MONTH(G209)+IF(DAY(TODAY())&gt;=DAY(G209),1,0)))-K209))</f>
        <v/>
      </c>
    </row>
    <row r="210">
      <c r="D210" s="8" t="n"/>
      <c r="E210" s="8" t="n"/>
      <c r="F210" s="8" t="n"/>
      <c r="G210" s="7" t="n"/>
      <c r="I210" s="9">
        <f>IF(C210="","",SUMIF(Payments!$B:$B,C210,Payments!$D:$D))</f>
        <v/>
      </c>
      <c r="J210" s="9">
        <f>IF(C210="","",D210-E210-I210)</f>
        <v/>
      </c>
      <c r="K210" s="11">
        <f>IF(OR(C210="",F210=0),"",ROUNDDOWN(I210/F210,0))</f>
        <v/>
      </c>
      <c r="L210" s="11">
        <f>IF(OR(C210="",G210="",F210=0),"",MAX(0,MIN(H210,IF(TODAY()&lt;G210,0,(YEAR(TODAY())-YEAR(G210))*12+MONTH(TODAY())-MONTH(G210)+IF(DAY(TODAY())&gt;=DAY(G210),1,0)))-K210))</f>
        <v/>
      </c>
    </row>
    <row r="211">
      <c r="D211" s="8" t="n"/>
      <c r="E211" s="8" t="n"/>
      <c r="F211" s="8" t="n"/>
      <c r="G211" s="7" t="n"/>
      <c r="I211" s="9">
        <f>IF(C211="","",SUMIF(Payments!$B:$B,C211,Payments!$D:$D))</f>
        <v/>
      </c>
      <c r="J211" s="9">
        <f>IF(C211="","",D211-E211-I211)</f>
        <v/>
      </c>
      <c r="K211" s="11">
        <f>IF(OR(C211="",F211=0),"",ROUNDDOWN(I211/F211,0))</f>
        <v/>
      </c>
      <c r="L211" s="11">
        <f>IF(OR(C211="",G211="",F211=0),"",MAX(0,MIN(H211,IF(TODAY()&lt;G211,0,(YEAR(TODAY())-YEAR(G211))*12+MONTH(TODAY())-MONTH(G211)+IF(DAY(TODAY())&gt;=DAY(G211),1,0)))-K211))</f>
        <v/>
      </c>
    </row>
    <row r="212">
      <c r="D212" s="8" t="n"/>
      <c r="E212" s="8" t="n"/>
      <c r="F212" s="8" t="n"/>
      <c r="G212" s="7" t="n"/>
      <c r="I212" s="9">
        <f>IF(C212="","",SUMIF(Payments!$B:$B,C212,Payments!$D:$D))</f>
        <v/>
      </c>
      <c r="J212" s="9">
        <f>IF(C212="","",D212-E212-I212)</f>
        <v/>
      </c>
      <c r="K212" s="11">
        <f>IF(OR(C212="",F212=0),"",ROUNDDOWN(I212/F212,0))</f>
        <v/>
      </c>
      <c r="L212" s="11">
        <f>IF(OR(C212="",G212="",F212=0),"",MAX(0,MIN(H212,IF(TODAY()&lt;G212,0,(YEAR(TODAY())-YEAR(G212))*12+MONTH(TODAY())-MONTH(G212)+IF(DAY(TODAY())&gt;=DAY(G212),1,0)))-K212))</f>
        <v/>
      </c>
    </row>
    <row r="213">
      <c r="D213" s="8" t="n"/>
      <c r="E213" s="8" t="n"/>
      <c r="F213" s="8" t="n"/>
      <c r="G213" s="7" t="n"/>
      <c r="I213" s="9">
        <f>IF(C213="","",SUMIF(Payments!$B:$B,C213,Payments!$D:$D))</f>
        <v/>
      </c>
      <c r="J213" s="9">
        <f>IF(C213="","",D213-E213-I213)</f>
        <v/>
      </c>
      <c r="K213" s="11">
        <f>IF(OR(C213="",F213=0),"",ROUNDDOWN(I213/F213,0))</f>
        <v/>
      </c>
      <c r="L213" s="11">
        <f>IF(OR(C213="",G213="",F213=0),"",MAX(0,MIN(H213,IF(TODAY()&lt;G213,0,(YEAR(TODAY())-YEAR(G213))*12+MONTH(TODAY())-MONTH(G213)+IF(DAY(TODAY())&gt;=DAY(G213),1,0)))-K213))</f>
        <v/>
      </c>
    </row>
    <row r="214">
      <c r="D214" s="8" t="n"/>
      <c r="E214" s="8" t="n"/>
      <c r="F214" s="8" t="n"/>
      <c r="G214" s="7" t="n"/>
      <c r="I214" s="9">
        <f>IF(C214="","",SUMIF(Payments!$B:$B,C214,Payments!$D:$D))</f>
        <v/>
      </c>
      <c r="J214" s="9">
        <f>IF(C214="","",D214-E214-I214)</f>
        <v/>
      </c>
      <c r="K214" s="11">
        <f>IF(OR(C214="",F214=0),"",ROUNDDOWN(I214/F214,0))</f>
        <v/>
      </c>
      <c r="L214" s="11">
        <f>IF(OR(C214="",G214="",F214=0),"",MAX(0,MIN(H214,IF(TODAY()&lt;G214,0,(YEAR(TODAY())-YEAR(G214))*12+MONTH(TODAY())-MONTH(G214)+IF(DAY(TODAY())&gt;=DAY(G214),1,0)))-K214))</f>
        <v/>
      </c>
    </row>
    <row r="215">
      <c r="D215" s="8" t="n"/>
      <c r="E215" s="8" t="n"/>
      <c r="F215" s="8" t="n"/>
      <c r="G215" s="7" t="n"/>
      <c r="I215" s="9">
        <f>IF(C215="","",SUMIF(Payments!$B:$B,C215,Payments!$D:$D))</f>
        <v/>
      </c>
      <c r="J215" s="9">
        <f>IF(C215="","",D215-E215-I215)</f>
        <v/>
      </c>
      <c r="K215" s="11">
        <f>IF(OR(C215="",F215=0),"",ROUNDDOWN(I215/F215,0))</f>
        <v/>
      </c>
      <c r="L215" s="11">
        <f>IF(OR(C215="",G215="",F215=0),"",MAX(0,MIN(H215,IF(TODAY()&lt;G215,0,(YEAR(TODAY())-YEAR(G215))*12+MONTH(TODAY())-MONTH(G215)+IF(DAY(TODAY())&gt;=DAY(G215),1,0)))-K215))</f>
        <v/>
      </c>
    </row>
    <row r="216">
      <c r="D216" s="8" t="n"/>
      <c r="E216" s="8" t="n"/>
      <c r="F216" s="8" t="n"/>
      <c r="G216" s="7" t="n"/>
      <c r="I216" s="9">
        <f>IF(C216="","",SUMIF(Payments!$B:$B,C216,Payments!$D:$D))</f>
        <v/>
      </c>
      <c r="J216" s="9">
        <f>IF(C216="","",D216-E216-I216)</f>
        <v/>
      </c>
      <c r="K216" s="11">
        <f>IF(OR(C216="",F216=0),"",ROUNDDOWN(I216/F216,0))</f>
        <v/>
      </c>
      <c r="L216" s="11">
        <f>IF(OR(C216="",G216="",F216=0),"",MAX(0,MIN(H216,IF(TODAY()&lt;G216,0,(YEAR(TODAY())-YEAR(G216))*12+MONTH(TODAY())-MONTH(G216)+IF(DAY(TODAY())&gt;=DAY(G216),1,0)))-K216))</f>
        <v/>
      </c>
    </row>
    <row r="217">
      <c r="D217" s="8" t="n"/>
      <c r="E217" s="8" t="n"/>
      <c r="F217" s="8" t="n"/>
      <c r="G217" s="7" t="n"/>
      <c r="I217" s="9">
        <f>IF(C217="","",SUMIF(Payments!$B:$B,C217,Payments!$D:$D))</f>
        <v/>
      </c>
      <c r="J217" s="9">
        <f>IF(C217="","",D217-E217-I217)</f>
        <v/>
      </c>
      <c r="K217" s="11">
        <f>IF(OR(C217="",F217=0),"",ROUNDDOWN(I217/F217,0))</f>
        <v/>
      </c>
      <c r="L217" s="11">
        <f>IF(OR(C217="",G217="",F217=0),"",MAX(0,MIN(H217,IF(TODAY()&lt;G217,0,(YEAR(TODAY())-YEAR(G217))*12+MONTH(TODAY())-MONTH(G217)+IF(DAY(TODAY())&gt;=DAY(G217),1,0)))-K217))</f>
        <v/>
      </c>
    </row>
    <row r="218">
      <c r="D218" s="8" t="n"/>
      <c r="E218" s="8" t="n"/>
      <c r="F218" s="8" t="n"/>
      <c r="G218" s="7" t="n"/>
      <c r="I218" s="9">
        <f>IF(C218="","",SUMIF(Payments!$B:$B,C218,Payments!$D:$D))</f>
        <v/>
      </c>
      <c r="J218" s="9">
        <f>IF(C218="","",D218-E218-I218)</f>
        <v/>
      </c>
      <c r="K218" s="11">
        <f>IF(OR(C218="",F218=0),"",ROUNDDOWN(I218/F218,0))</f>
        <v/>
      </c>
      <c r="L218" s="11">
        <f>IF(OR(C218="",G218="",F218=0),"",MAX(0,MIN(H218,IF(TODAY()&lt;G218,0,(YEAR(TODAY())-YEAR(G218))*12+MONTH(TODAY())-MONTH(G218)+IF(DAY(TODAY())&gt;=DAY(G218),1,0)))-K218))</f>
        <v/>
      </c>
    </row>
    <row r="219">
      <c r="D219" s="8" t="n"/>
      <c r="E219" s="8" t="n"/>
      <c r="F219" s="8" t="n"/>
      <c r="G219" s="7" t="n"/>
      <c r="I219" s="9">
        <f>IF(C219="","",SUMIF(Payments!$B:$B,C219,Payments!$D:$D))</f>
        <v/>
      </c>
      <c r="J219" s="9">
        <f>IF(C219="","",D219-E219-I219)</f>
        <v/>
      </c>
      <c r="K219" s="11">
        <f>IF(OR(C219="",F219=0),"",ROUNDDOWN(I219/F219,0))</f>
        <v/>
      </c>
      <c r="L219" s="11">
        <f>IF(OR(C219="",G219="",F219=0),"",MAX(0,MIN(H219,IF(TODAY()&lt;G219,0,(YEAR(TODAY())-YEAR(G219))*12+MONTH(TODAY())-MONTH(G219)+IF(DAY(TODAY())&gt;=DAY(G219),1,0)))-K219))</f>
        <v/>
      </c>
    </row>
    <row r="220">
      <c r="D220" s="8" t="n"/>
      <c r="E220" s="8" t="n"/>
      <c r="F220" s="8" t="n"/>
      <c r="G220" s="7" t="n"/>
      <c r="I220" s="9">
        <f>IF(C220="","",SUMIF(Payments!$B:$B,C220,Payments!$D:$D))</f>
        <v/>
      </c>
      <c r="J220" s="9">
        <f>IF(C220="","",D220-E220-I220)</f>
        <v/>
      </c>
      <c r="K220" s="11">
        <f>IF(OR(C220="",F220=0),"",ROUNDDOWN(I220/F220,0))</f>
        <v/>
      </c>
      <c r="L220" s="11">
        <f>IF(OR(C220="",G220="",F220=0),"",MAX(0,MIN(H220,IF(TODAY()&lt;G220,0,(YEAR(TODAY())-YEAR(G220))*12+MONTH(TODAY())-MONTH(G220)+IF(DAY(TODAY())&gt;=DAY(G220),1,0)))-K220))</f>
        <v/>
      </c>
    </row>
    <row r="221">
      <c r="D221" s="8" t="n"/>
      <c r="E221" s="8" t="n"/>
      <c r="F221" s="8" t="n"/>
      <c r="G221" s="7" t="n"/>
      <c r="I221" s="9">
        <f>IF(C221="","",SUMIF(Payments!$B:$B,C221,Payments!$D:$D))</f>
        <v/>
      </c>
      <c r="J221" s="9">
        <f>IF(C221="","",D221-E221-I221)</f>
        <v/>
      </c>
      <c r="K221" s="11">
        <f>IF(OR(C221="",F221=0),"",ROUNDDOWN(I221/F221,0))</f>
        <v/>
      </c>
      <c r="L221" s="11">
        <f>IF(OR(C221="",G221="",F221=0),"",MAX(0,MIN(H221,IF(TODAY()&lt;G221,0,(YEAR(TODAY())-YEAR(G221))*12+MONTH(TODAY())-MONTH(G221)+IF(DAY(TODAY())&gt;=DAY(G221),1,0)))-K221))</f>
        <v/>
      </c>
    </row>
    <row r="222">
      <c r="D222" s="8" t="n"/>
      <c r="E222" s="8" t="n"/>
      <c r="F222" s="8" t="n"/>
      <c r="G222" s="7" t="n"/>
      <c r="I222" s="9">
        <f>IF(C222="","",SUMIF(Payments!$B:$B,C222,Payments!$D:$D))</f>
        <v/>
      </c>
      <c r="J222" s="9">
        <f>IF(C222="","",D222-E222-I222)</f>
        <v/>
      </c>
      <c r="K222" s="11">
        <f>IF(OR(C222="",F222=0),"",ROUNDDOWN(I222/F222,0))</f>
        <v/>
      </c>
      <c r="L222" s="11">
        <f>IF(OR(C222="",G222="",F222=0),"",MAX(0,MIN(H222,IF(TODAY()&lt;G222,0,(YEAR(TODAY())-YEAR(G222))*12+MONTH(TODAY())-MONTH(G222)+IF(DAY(TODAY())&gt;=DAY(G222),1,0)))-K222))</f>
        <v/>
      </c>
    </row>
    <row r="223">
      <c r="D223" s="8" t="n"/>
      <c r="E223" s="8" t="n"/>
      <c r="F223" s="8" t="n"/>
      <c r="G223" s="7" t="n"/>
      <c r="I223" s="9">
        <f>IF(C223="","",SUMIF(Payments!$B:$B,C223,Payments!$D:$D))</f>
        <v/>
      </c>
      <c r="J223" s="9">
        <f>IF(C223="","",D223-E223-I223)</f>
        <v/>
      </c>
      <c r="K223" s="11">
        <f>IF(OR(C223="",F223=0),"",ROUNDDOWN(I223/F223,0))</f>
        <v/>
      </c>
      <c r="L223" s="11">
        <f>IF(OR(C223="",G223="",F223=0),"",MAX(0,MIN(H223,IF(TODAY()&lt;G223,0,(YEAR(TODAY())-YEAR(G223))*12+MONTH(TODAY())-MONTH(G223)+IF(DAY(TODAY())&gt;=DAY(G223),1,0)))-K223))</f>
        <v/>
      </c>
    </row>
    <row r="224">
      <c r="D224" s="8" t="n"/>
      <c r="E224" s="8" t="n"/>
      <c r="F224" s="8" t="n"/>
      <c r="G224" s="7" t="n"/>
      <c r="I224" s="9">
        <f>IF(C224="","",SUMIF(Payments!$B:$B,C224,Payments!$D:$D))</f>
        <v/>
      </c>
      <c r="J224" s="9">
        <f>IF(C224="","",D224-E224-I224)</f>
        <v/>
      </c>
      <c r="K224" s="11">
        <f>IF(OR(C224="",F224=0),"",ROUNDDOWN(I224/F224,0))</f>
        <v/>
      </c>
      <c r="L224" s="11">
        <f>IF(OR(C224="",G224="",F224=0),"",MAX(0,MIN(H224,IF(TODAY()&lt;G224,0,(YEAR(TODAY())-YEAR(G224))*12+MONTH(TODAY())-MONTH(G224)+IF(DAY(TODAY())&gt;=DAY(G224),1,0)))-K224))</f>
        <v/>
      </c>
    </row>
    <row r="225">
      <c r="D225" s="8" t="n"/>
      <c r="E225" s="8" t="n"/>
      <c r="F225" s="8" t="n"/>
      <c r="G225" s="7" t="n"/>
      <c r="I225" s="9">
        <f>IF(C225="","",SUMIF(Payments!$B:$B,C225,Payments!$D:$D))</f>
        <v/>
      </c>
      <c r="J225" s="9">
        <f>IF(C225="","",D225-E225-I225)</f>
        <v/>
      </c>
      <c r="K225" s="11">
        <f>IF(OR(C225="",F225=0),"",ROUNDDOWN(I225/F225,0))</f>
        <v/>
      </c>
      <c r="L225" s="11">
        <f>IF(OR(C225="",G225="",F225=0),"",MAX(0,MIN(H225,IF(TODAY()&lt;G225,0,(YEAR(TODAY())-YEAR(G225))*12+MONTH(TODAY())-MONTH(G225)+IF(DAY(TODAY())&gt;=DAY(G225),1,0)))-K225))</f>
        <v/>
      </c>
    </row>
    <row r="226">
      <c r="D226" s="8" t="n"/>
      <c r="E226" s="8" t="n"/>
      <c r="F226" s="8" t="n"/>
      <c r="G226" s="7" t="n"/>
      <c r="I226" s="9">
        <f>IF(C226="","",SUMIF(Payments!$B:$B,C226,Payments!$D:$D))</f>
        <v/>
      </c>
      <c r="J226" s="9">
        <f>IF(C226="","",D226-E226-I226)</f>
        <v/>
      </c>
      <c r="K226" s="11">
        <f>IF(OR(C226="",F226=0),"",ROUNDDOWN(I226/F226,0))</f>
        <v/>
      </c>
      <c r="L226" s="11">
        <f>IF(OR(C226="",G226="",F226=0),"",MAX(0,MIN(H226,IF(TODAY()&lt;G226,0,(YEAR(TODAY())-YEAR(G226))*12+MONTH(TODAY())-MONTH(G226)+IF(DAY(TODAY())&gt;=DAY(G226),1,0)))-K226))</f>
        <v/>
      </c>
    </row>
    <row r="227">
      <c r="D227" s="8" t="n"/>
      <c r="E227" s="8" t="n"/>
      <c r="F227" s="8" t="n"/>
      <c r="G227" s="7" t="n"/>
      <c r="I227" s="9">
        <f>IF(C227="","",SUMIF(Payments!$B:$B,C227,Payments!$D:$D))</f>
        <v/>
      </c>
      <c r="J227" s="9">
        <f>IF(C227="","",D227-E227-I227)</f>
        <v/>
      </c>
      <c r="K227" s="11">
        <f>IF(OR(C227="",F227=0),"",ROUNDDOWN(I227/F227,0))</f>
        <v/>
      </c>
      <c r="L227" s="11">
        <f>IF(OR(C227="",G227="",F227=0),"",MAX(0,MIN(H227,IF(TODAY()&lt;G227,0,(YEAR(TODAY())-YEAR(G227))*12+MONTH(TODAY())-MONTH(G227)+IF(DAY(TODAY())&gt;=DAY(G227),1,0)))-K227))</f>
        <v/>
      </c>
    </row>
    <row r="228">
      <c r="D228" s="8" t="n"/>
      <c r="E228" s="8" t="n"/>
      <c r="F228" s="8" t="n"/>
      <c r="G228" s="7" t="n"/>
      <c r="I228" s="9">
        <f>IF(C228="","",SUMIF(Payments!$B:$B,C228,Payments!$D:$D))</f>
        <v/>
      </c>
      <c r="J228" s="9">
        <f>IF(C228="","",D228-E228-I228)</f>
        <v/>
      </c>
      <c r="K228" s="11">
        <f>IF(OR(C228="",F228=0),"",ROUNDDOWN(I228/F228,0))</f>
        <v/>
      </c>
      <c r="L228" s="11">
        <f>IF(OR(C228="",G228="",F228=0),"",MAX(0,MIN(H228,IF(TODAY()&lt;G228,0,(YEAR(TODAY())-YEAR(G228))*12+MONTH(TODAY())-MONTH(G228)+IF(DAY(TODAY())&gt;=DAY(G228),1,0)))-K228))</f>
        <v/>
      </c>
    </row>
    <row r="229">
      <c r="D229" s="8" t="n"/>
      <c r="E229" s="8" t="n"/>
      <c r="F229" s="8" t="n"/>
      <c r="G229" s="7" t="n"/>
      <c r="I229" s="9">
        <f>IF(C229="","",SUMIF(Payments!$B:$B,C229,Payments!$D:$D))</f>
        <v/>
      </c>
      <c r="J229" s="9">
        <f>IF(C229="","",D229-E229-I229)</f>
        <v/>
      </c>
      <c r="K229" s="11">
        <f>IF(OR(C229="",F229=0),"",ROUNDDOWN(I229/F229,0))</f>
        <v/>
      </c>
      <c r="L229" s="11">
        <f>IF(OR(C229="",G229="",F229=0),"",MAX(0,MIN(H229,IF(TODAY()&lt;G229,0,(YEAR(TODAY())-YEAR(G229))*12+MONTH(TODAY())-MONTH(G229)+IF(DAY(TODAY())&gt;=DAY(G229),1,0)))-K229))</f>
        <v/>
      </c>
    </row>
    <row r="230">
      <c r="D230" s="8" t="n"/>
      <c r="E230" s="8" t="n"/>
      <c r="F230" s="8" t="n"/>
      <c r="G230" s="7" t="n"/>
      <c r="I230" s="9">
        <f>IF(C230="","",SUMIF(Payments!$B:$B,C230,Payments!$D:$D))</f>
        <v/>
      </c>
      <c r="J230" s="9">
        <f>IF(C230="","",D230-E230-I230)</f>
        <v/>
      </c>
      <c r="K230" s="11">
        <f>IF(OR(C230="",F230=0),"",ROUNDDOWN(I230/F230,0))</f>
        <v/>
      </c>
      <c r="L230" s="11">
        <f>IF(OR(C230="",G230="",F230=0),"",MAX(0,MIN(H230,IF(TODAY()&lt;G230,0,(YEAR(TODAY())-YEAR(G230))*12+MONTH(TODAY())-MONTH(G230)+IF(DAY(TODAY())&gt;=DAY(G230),1,0)))-K230))</f>
        <v/>
      </c>
    </row>
    <row r="231">
      <c r="D231" s="8" t="n"/>
      <c r="E231" s="8" t="n"/>
      <c r="F231" s="8" t="n"/>
      <c r="G231" s="7" t="n"/>
      <c r="I231" s="9">
        <f>IF(C231="","",SUMIF(Payments!$B:$B,C231,Payments!$D:$D))</f>
        <v/>
      </c>
      <c r="J231" s="9">
        <f>IF(C231="","",D231-E231-I231)</f>
        <v/>
      </c>
      <c r="K231" s="11">
        <f>IF(OR(C231="",F231=0),"",ROUNDDOWN(I231/F231,0))</f>
        <v/>
      </c>
      <c r="L231" s="11">
        <f>IF(OR(C231="",G231="",F231=0),"",MAX(0,MIN(H231,IF(TODAY()&lt;G231,0,(YEAR(TODAY())-YEAR(G231))*12+MONTH(TODAY())-MONTH(G231)+IF(DAY(TODAY())&gt;=DAY(G231),1,0)))-K231))</f>
        <v/>
      </c>
    </row>
    <row r="232">
      <c r="D232" s="8" t="n"/>
      <c r="E232" s="8" t="n"/>
      <c r="F232" s="8" t="n"/>
      <c r="G232" s="7" t="n"/>
      <c r="I232" s="9">
        <f>IF(C232="","",SUMIF(Payments!$B:$B,C232,Payments!$D:$D))</f>
        <v/>
      </c>
      <c r="J232" s="9">
        <f>IF(C232="","",D232-E232-I232)</f>
        <v/>
      </c>
      <c r="K232" s="11">
        <f>IF(OR(C232="",F232=0),"",ROUNDDOWN(I232/F232,0))</f>
        <v/>
      </c>
      <c r="L232" s="11">
        <f>IF(OR(C232="",G232="",F232=0),"",MAX(0,MIN(H232,IF(TODAY()&lt;G232,0,(YEAR(TODAY())-YEAR(G232))*12+MONTH(TODAY())-MONTH(G232)+IF(DAY(TODAY())&gt;=DAY(G232),1,0)))-K232))</f>
        <v/>
      </c>
    </row>
    <row r="233">
      <c r="D233" s="8" t="n"/>
      <c r="E233" s="8" t="n"/>
      <c r="F233" s="8" t="n"/>
      <c r="G233" s="7" t="n"/>
      <c r="I233" s="9">
        <f>IF(C233="","",SUMIF(Payments!$B:$B,C233,Payments!$D:$D))</f>
        <v/>
      </c>
      <c r="J233" s="9">
        <f>IF(C233="","",D233-E233-I233)</f>
        <v/>
      </c>
      <c r="K233" s="11">
        <f>IF(OR(C233="",F233=0),"",ROUNDDOWN(I233/F233,0))</f>
        <v/>
      </c>
      <c r="L233" s="11">
        <f>IF(OR(C233="",G233="",F233=0),"",MAX(0,MIN(H233,IF(TODAY()&lt;G233,0,(YEAR(TODAY())-YEAR(G233))*12+MONTH(TODAY())-MONTH(G233)+IF(DAY(TODAY())&gt;=DAY(G233),1,0)))-K233))</f>
        <v/>
      </c>
    </row>
    <row r="234">
      <c r="D234" s="8" t="n"/>
      <c r="E234" s="8" t="n"/>
      <c r="F234" s="8" t="n"/>
      <c r="G234" s="7" t="n"/>
      <c r="I234" s="9">
        <f>IF(C234="","",SUMIF(Payments!$B:$B,C234,Payments!$D:$D))</f>
        <v/>
      </c>
      <c r="J234" s="9">
        <f>IF(C234="","",D234-E234-I234)</f>
        <v/>
      </c>
      <c r="K234" s="11">
        <f>IF(OR(C234="",F234=0),"",ROUNDDOWN(I234/F234,0))</f>
        <v/>
      </c>
      <c r="L234" s="11">
        <f>IF(OR(C234="",G234="",F234=0),"",MAX(0,MIN(H234,IF(TODAY()&lt;G234,0,(YEAR(TODAY())-YEAR(G234))*12+MONTH(TODAY())-MONTH(G234)+IF(DAY(TODAY())&gt;=DAY(G234),1,0)))-K234))</f>
        <v/>
      </c>
    </row>
    <row r="235">
      <c r="D235" s="8" t="n"/>
      <c r="E235" s="8" t="n"/>
      <c r="F235" s="8" t="n"/>
      <c r="G235" s="7" t="n"/>
      <c r="I235" s="9">
        <f>IF(C235="","",SUMIF(Payments!$B:$B,C235,Payments!$D:$D))</f>
        <v/>
      </c>
      <c r="J235" s="9">
        <f>IF(C235="","",D235-E235-I235)</f>
        <v/>
      </c>
      <c r="K235" s="11">
        <f>IF(OR(C235="",F235=0),"",ROUNDDOWN(I235/F235,0))</f>
        <v/>
      </c>
      <c r="L235" s="11">
        <f>IF(OR(C235="",G235="",F235=0),"",MAX(0,MIN(H235,IF(TODAY()&lt;G235,0,(YEAR(TODAY())-YEAR(G235))*12+MONTH(TODAY())-MONTH(G235)+IF(DAY(TODAY())&gt;=DAY(G235),1,0)))-K235))</f>
        <v/>
      </c>
    </row>
    <row r="236">
      <c r="D236" s="8" t="n"/>
      <c r="E236" s="8" t="n"/>
      <c r="F236" s="8" t="n"/>
      <c r="G236" s="7" t="n"/>
      <c r="I236" s="9">
        <f>IF(C236="","",SUMIF(Payments!$B:$B,C236,Payments!$D:$D))</f>
        <v/>
      </c>
      <c r="J236" s="9">
        <f>IF(C236="","",D236-E236-I236)</f>
        <v/>
      </c>
      <c r="K236" s="11">
        <f>IF(OR(C236="",F236=0),"",ROUNDDOWN(I236/F236,0))</f>
        <v/>
      </c>
      <c r="L236" s="11">
        <f>IF(OR(C236="",G236="",F236=0),"",MAX(0,MIN(H236,IF(TODAY()&lt;G236,0,(YEAR(TODAY())-YEAR(G236))*12+MONTH(TODAY())-MONTH(G236)+IF(DAY(TODAY())&gt;=DAY(G236),1,0)))-K236))</f>
        <v/>
      </c>
    </row>
    <row r="237">
      <c r="D237" s="8" t="n"/>
      <c r="E237" s="8" t="n"/>
      <c r="F237" s="8" t="n"/>
      <c r="G237" s="7" t="n"/>
      <c r="I237" s="9">
        <f>IF(C237="","",SUMIF(Payments!$B:$B,C237,Payments!$D:$D))</f>
        <v/>
      </c>
      <c r="J237" s="9">
        <f>IF(C237="","",D237-E237-I237)</f>
        <v/>
      </c>
      <c r="K237" s="11">
        <f>IF(OR(C237="",F237=0),"",ROUNDDOWN(I237/F237,0))</f>
        <v/>
      </c>
      <c r="L237" s="11">
        <f>IF(OR(C237="",G237="",F237=0),"",MAX(0,MIN(H237,IF(TODAY()&lt;G237,0,(YEAR(TODAY())-YEAR(G237))*12+MONTH(TODAY())-MONTH(G237)+IF(DAY(TODAY())&gt;=DAY(G237),1,0)))-K237))</f>
        <v/>
      </c>
    </row>
    <row r="238">
      <c r="D238" s="8" t="n"/>
      <c r="E238" s="8" t="n"/>
      <c r="F238" s="8" t="n"/>
      <c r="G238" s="7" t="n"/>
      <c r="I238" s="9">
        <f>IF(C238="","",SUMIF(Payments!$B:$B,C238,Payments!$D:$D))</f>
        <v/>
      </c>
      <c r="J238" s="9">
        <f>IF(C238="","",D238-E238-I238)</f>
        <v/>
      </c>
      <c r="K238" s="11">
        <f>IF(OR(C238="",F238=0),"",ROUNDDOWN(I238/F238,0))</f>
        <v/>
      </c>
      <c r="L238" s="11">
        <f>IF(OR(C238="",G238="",F238=0),"",MAX(0,MIN(H238,IF(TODAY()&lt;G238,0,(YEAR(TODAY())-YEAR(G238))*12+MONTH(TODAY())-MONTH(G238)+IF(DAY(TODAY())&gt;=DAY(G238),1,0)))-K238))</f>
        <v/>
      </c>
    </row>
    <row r="239">
      <c r="D239" s="8" t="n"/>
      <c r="E239" s="8" t="n"/>
      <c r="F239" s="8" t="n"/>
      <c r="G239" s="7" t="n"/>
      <c r="I239" s="9">
        <f>IF(C239="","",SUMIF(Payments!$B:$B,C239,Payments!$D:$D))</f>
        <v/>
      </c>
      <c r="J239" s="9">
        <f>IF(C239="","",D239-E239-I239)</f>
        <v/>
      </c>
      <c r="K239" s="11">
        <f>IF(OR(C239="",F239=0),"",ROUNDDOWN(I239/F239,0))</f>
        <v/>
      </c>
      <c r="L239" s="11">
        <f>IF(OR(C239="",G239="",F239=0),"",MAX(0,MIN(H239,IF(TODAY()&lt;G239,0,(YEAR(TODAY())-YEAR(G239))*12+MONTH(TODAY())-MONTH(G239)+IF(DAY(TODAY())&gt;=DAY(G239),1,0)))-K239))</f>
        <v/>
      </c>
    </row>
    <row r="240">
      <c r="D240" s="8" t="n"/>
      <c r="E240" s="8" t="n"/>
      <c r="F240" s="8" t="n"/>
      <c r="G240" s="7" t="n"/>
      <c r="I240" s="9">
        <f>IF(C240="","",SUMIF(Payments!$B:$B,C240,Payments!$D:$D))</f>
        <v/>
      </c>
      <c r="J240" s="9">
        <f>IF(C240="","",D240-E240-I240)</f>
        <v/>
      </c>
      <c r="K240" s="11">
        <f>IF(OR(C240="",F240=0),"",ROUNDDOWN(I240/F240,0))</f>
        <v/>
      </c>
      <c r="L240" s="11">
        <f>IF(OR(C240="",G240="",F240=0),"",MAX(0,MIN(H240,IF(TODAY()&lt;G240,0,(YEAR(TODAY())-YEAR(G240))*12+MONTH(TODAY())-MONTH(G240)+IF(DAY(TODAY())&gt;=DAY(G240),1,0)))-K240))</f>
        <v/>
      </c>
    </row>
    <row r="241">
      <c r="D241" s="8" t="n"/>
      <c r="E241" s="8" t="n"/>
      <c r="F241" s="8" t="n"/>
      <c r="G241" s="7" t="n"/>
      <c r="I241" s="9">
        <f>IF(C241="","",SUMIF(Payments!$B:$B,C241,Payments!$D:$D))</f>
        <v/>
      </c>
      <c r="J241" s="9">
        <f>IF(C241="","",D241-E241-I241)</f>
        <v/>
      </c>
      <c r="K241" s="11">
        <f>IF(OR(C241="",F241=0),"",ROUNDDOWN(I241/F241,0))</f>
        <v/>
      </c>
      <c r="L241" s="11">
        <f>IF(OR(C241="",G241="",F241=0),"",MAX(0,MIN(H241,IF(TODAY()&lt;G241,0,(YEAR(TODAY())-YEAR(G241))*12+MONTH(TODAY())-MONTH(G241)+IF(DAY(TODAY())&gt;=DAY(G241),1,0)))-K241))</f>
        <v/>
      </c>
    </row>
    <row r="242">
      <c r="D242" s="8" t="n"/>
      <c r="E242" s="8" t="n"/>
      <c r="F242" s="8" t="n"/>
      <c r="G242" s="7" t="n"/>
      <c r="I242" s="9">
        <f>IF(C242="","",SUMIF(Payments!$B:$B,C242,Payments!$D:$D))</f>
        <v/>
      </c>
      <c r="J242" s="9">
        <f>IF(C242="","",D242-E242-I242)</f>
        <v/>
      </c>
      <c r="K242" s="11">
        <f>IF(OR(C242="",F242=0),"",ROUNDDOWN(I242/F242,0))</f>
        <v/>
      </c>
      <c r="L242" s="11">
        <f>IF(OR(C242="",G242="",F242=0),"",MAX(0,MIN(H242,IF(TODAY()&lt;G242,0,(YEAR(TODAY())-YEAR(G242))*12+MONTH(TODAY())-MONTH(G242)+IF(DAY(TODAY())&gt;=DAY(G242),1,0)))-K242))</f>
        <v/>
      </c>
    </row>
    <row r="243">
      <c r="D243" s="8" t="n"/>
      <c r="E243" s="8" t="n"/>
      <c r="F243" s="8" t="n"/>
      <c r="G243" s="7" t="n"/>
      <c r="I243" s="9">
        <f>IF(C243="","",SUMIF(Payments!$B:$B,C243,Payments!$D:$D))</f>
        <v/>
      </c>
      <c r="J243" s="9">
        <f>IF(C243="","",D243-E243-I243)</f>
        <v/>
      </c>
      <c r="K243" s="11">
        <f>IF(OR(C243="",F243=0),"",ROUNDDOWN(I243/F243,0))</f>
        <v/>
      </c>
      <c r="L243" s="11">
        <f>IF(OR(C243="",G243="",F243=0),"",MAX(0,MIN(H243,IF(TODAY()&lt;G243,0,(YEAR(TODAY())-YEAR(G243))*12+MONTH(TODAY())-MONTH(G243)+IF(DAY(TODAY())&gt;=DAY(G243),1,0)))-K243))</f>
        <v/>
      </c>
    </row>
    <row r="244">
      <c r="D244" s="8" t="n"/>
      <c r="E244" s="8" t="n"/>
      <c r="F244" s="8" t="n"/>
      <c r="G244" s="7" t="n"/>
      <c r="I244" s="9">
        <f>IF(C244="","",SUMIF(Payments!$B:$B,C244,Payments!$D:$D))</f>
        <v/>
      </c>
      <c r="J244" s="9">
        <f>IF(C244="","",D244-E244-I244)</f>
        <v/>
      </c>
      <c r="K244" s="11">
        <f>IF(OR(C244="",F244=0),"",ROUNDDOWN(I244/F244,0))</f>
        <v/>
      </c>
      <c r="L244" s="11">
        <f>IF(OR(C244="",G244="",F244=0),"",MAX(0,MIN(H244,IF(TODAY()&lt;G244,0,(YEAR(TODAY())-YEAR(G244))*12+MONTH(TODAY())-MONTH(G244)+IF(DAY(TODAY())&gt;=DAY(G244),1,0)))-K244))</f>
        <v/>
      </c>
    </row>
    <row r="245">
      <c r="D245" s="8" t="n"/>
      <c r="E245" s="8" t="n"/>
      <c r="F245" s="8" t="n"/>
      <c r="G245" s="7" t="n"/>
      <c r="I245" s="9">
        <f>IF(C245="","",SUMIF(Payments!$B:$B,C245,Payments!$D:$D))</f>
        <v/>
      </c>
      <c r="J245" s="9">
        <f>IF(C245="","",D245-E245-I245)</f>
        <v/>
      </c>
      <c r="K245" s="11">
        <f>IF(OR(C245="",F245=0),"",ROUNDDOWN(I245/F245,0))</f>
        <v/>
      </c>
      <c r="L245" s="11">
        <f>IF(OR(C245="",G245="",F245=0),"",MAX(0,MIN(H245,IF(TODAY()&lt;G245,0,(YEAR(TODAY())-YEAR(G245))*12+MONTH(TODAY())-MONTH(G245)+IF(DAY(TODAY())&gt;=DAY(G245),1,0)))-K245))</f>
        <v/>
      </c>
    </row>
    <row r="246">
      <c r="D246" s="8" t="n"/>
      <c r="E246" s="8" t="n"/>
      <c r="F246" s="8" t="n"/>
      <c r="G246" s="7" t="n"/>
      <c r="I246" s="9">
        <f>IF(C246="","",SUMIF(Payments!$B:$B,C246,Payments!$D:$D))</f>
        <v/>
      </c>
      <c r="J246" s="9">
        <f>IF(C246="","",D246-E246-I246)</f>
        <v/>
      </c>
      <c r="K246" s="11">
        <f>IF(OR(C246="",F246=0),"",ROUNDDOWN(I246/F246,0))</f>
        <v/>
      </c>
      <c r="L246" s="11">
        <f>IF(OR(C246="",G246="",F246=0),"",MAX(0,MIN(H246,IF(TODAY()&lt;G246,0,(YEAR(TODAY())-YEAR(G246))*12+MONTH(TODAY())-MONTH(G246)+IF(DAY(TODAY())&gt;=DAY(G246),1,0)))-K246))</f>
        <v/>
      </c>
    </row>
    <row r="247">
      <c r="D247" s="8" t="n"/>
      <c r="E247" s="8" t="n"/>
      <c r="F247" s="8" t="n"/>
      <c r="G247" s="7" t="n"/>
      <c r="I247" s="9">
        <f>IF(C247="","",SUMIF(Payments!$B:$B,C247,Payments!$D:$D))</f>
        <v/>
      </c>
      <c r="J247" s="9">
        <f>IF(C247="","",D247-E247-I247)</f>
        <v/>
      </c>
      <c r="K247" s="11">
        <f>IF(OR(C247="",F247=0),"",ROUNDDOWN(I247/F247,0))</f>
        <v/>
      </c>
      <c r="L247" s="11">
        <f>IF(OR(C247="",G247="",F247=0),"",MAX(0,MIN(H247,IF(TODAY()&lt;G247,0,(YEAR(TODAY())-YEAR(G247))*12+MONTH(TODAY())-MONTH(G247)+IF(DAY(TODAY())&gt;=DAY(G247),1,0)))-K247))</f>
        <v/>
      </c>
    </row>
    <row r="248">
      <c r="D248" s="8" t="n"/>
      <c r="E248" s="8" t="n"/>
      <c r="F248" s="8" t="n"/>
      <c r="G248" s="7" t="n"/>
      <c r="I248" s="9">
        <f>IF(C248="","",SUMIF(Payments!$B:$B,C248,Payments!$D:$D))</f>
        <v/>
      </c>
      <c r="J248" s="9">
        <f>IF(C248="","",D248-E248-I248)</f>
        <v/>
      </c>
      <c r="K248" s="11">
        <f>IF(OR(C248="",F248=0),"",ROUNDDOWN(I248/F248,0))</f>
        <v/>
      </c>
      <c r="L248" s="11">
        <f>IF(OR(C248="",G248="",F248=0),"",MAX(0,MIN(H248,IF(TODAY()&lt;G248,0,(YEAR(TODAY())-YEAR(G248))*12+MONTH(TODAY())-MONTH(G248)+IF(DAY(TODAY())&gt;=DAY(G248),1,0)))-K248))</f>
        <v/>
      </c>
    </row>
    <row r="249">
      <c r="D249" s="8" t="n"/>
      <c r="E249" s="8" t="n"/>
      <c r="F249" s="8" t="n"/>
      <c r="G249" s="7" t="n"/>
      <c r="I249" s="9">
        <f>IF(C249="","",SUMIF(Payments!$B:$B,C249,Payments!$D:$D))</f>
        <v/>
      </c>
      <c r="J249" s="9">
        <f>IF(C249="","",D249-E249-I249)</f>
        <v/>
      </c>
      <c r="K249" s="11">
        <f>IF(OR(C249="",F249=0),"",ROUNDDOWN(I249/F249,0))</f>
        <v/>
      </c>
      <c r="L249" s="11">
        <f>IF(OR(C249="",G249="",F249=0),"",MAX(0,MIN(H249,IF(TODAY()&lt;G249,0,(YEAR(TODAY())-YEAR(G249))*12+MONTH(TODAY())-MONTH(G249)+IF(DAY(TODAY())&gt;=DAY(G249),1,0)))-K249))</f>
        <v/>
      </c>
    </row>
    <row r="250">
      <c r="D250" s="8" t="n"/>
      <c r="E250" s="8" t="n"/>
      <c r="F250" s="8" t="n"/>
      <c r="G250" s="7" t="n"/>
      <c r="I250" s="9">
        <f>IF(C250="","",SUMIF(Payments!$B:$B,C250,Payments!$D:$D))</f>
        <v/>
      </c>
      <c r="J250" s="9">
        <f>IF(C250="","",D250-E250-I250)</f>
        <v/>
      </c>
      <c r="K250" s="11">
        <f>IF(OR(C250="",F250=0),"",ROUNDDOWN(I250/F250,0))</f>
        <v/>
      </c>
      <c r="L250" s="11">
        <f>IF(OR(C250="",G250="",F250=0),"",MAX(0,MIN(H250,IF(TODAY()&lt;G250,0,(YEAR(TODAY())-YEAR(G250))*12+MONTH(TODAY())-MONTH(G250)+IF(DAY(TODAY())&gt;=DAY(G250),1,0)))-K250))</f>
        <v/>
      </c>
    </row>
    <row r="251">
      <c r="D251" s="8" t="n"/>
      <c r="E251" s="8" t="n"/>
      <c r="F251" s="8" t="n"/>
      <c r="G251" s="7" t="n"/>
      <c r="I251" s="9">
        <f>IF(C251="","",SUMIF(Payments!$B:$B,C251,Payments!$D:$D))</f>
        <v/>
      </c>
      <c r="J251" s="9">
        <f>IF(C251="","",D251-E251-I251)</f>
        <v/>
      </c>
      <c r="K251" s="11">
        <f>IF(OR(C251="",F251=0),"",ROUNDDOWN(I251/F251,0))</f>
        <v/>
      </c>
      <c r="L251" s="11">
        <f>IF(OR(C251="",G251="",F251=0),"",MAX(0,MIN(H251,IF(TODAY()&lt;G251,0,(YEAR(TODAY())-YEAR(G251))*12+MONTH(TODAY())-MONTH(G251)+IF(DAY(TODAY())&gt;=DAY(G251),1,0)))-K251))</f>
        <v/>
      </c>
    </row>
    <row r="252">
      <c r="D252" s="8" t="n"/>
      <c r="E252" s="8" t="n"/>
      <c r="F252" s="8" t="n"/>
      <c r="G252" s="7" t="n"/>
      <c r="I252" s="9">
        <f>IF(C252="","",SUMIF(Payments!$B:$B,C252,Payments!$D:$D))</f>
        <v/>
      </c>
      <c r="J252" s="9">
        <f>IF(C252="","",D252-E252-I252)</f>
        <v/>
      </c>
      <c r="K252" s="11">
        <f>IF(OR(C252="",F252=0),"",ROUNDDOWN(I252/F252,0))</f>
        <v/>
      </c>
      <c r="L252" s="11">
        <f>IF(OR(C252="",G252="",F252=0),"",MAX(0,MIN(H252,IF(TODAY()&lt;G252,0,(YEAR(TODAY())-YEAR(G252))*12+MONTH(TODAY())-MONTH(G252)+IF(DAY(TODAY())&gt;=DAY(G252),1,0)))-K252))</f>
        <v/>
      </c>
    </row>
    <row r="253">
      <c r="D253" s="8" t="n"/>
      <c r="E253" s="8" t="n"/>
      <c r="F253" s="8" t="n"/>
      <c r="G253" s="7" t="n"/>
      <c r="I253" s="9">
        <f>IF(C253="","",SUMIF(Payments!$B:$B,C253,Payments!$D:$D))</f>
        <v/>
      </c>
      <c r="J253" s="9">
        <f>IF(C253="","",D253-E253-I253)</f>
        <v/>
      </c>
      <c r="K253" s="11">
        <f>IF(OR(C253="",F253=0),"",ROUNDDOWN(I253/F253,0))</f>
        <v/>
      </c>
      <c r="L253" s="11">
        <f>IF(OR(C253="",G253="",F253=0),"",MAX(0,MIN(H253,IF(TODAY()&lt;G253,0,(YEAR(TODAY())-YEAR(G253))*12+MONTH(TODAY())-MONTH(G253)+IF(DAY(TODAY())&gt;=DAY(G253),1,0)))-K253))</f>
        <v/>
      </c>
    </row>
    <row r="254">
      <c r="D254" s="8" t="n"/>
      <c r="E254" s="8" t="n"/>
      <c r="F254" s="8" t="n"/>
      <c r="G254" s="7" t="n"/>
      <c r="I254" s="9">
        <f>IF(C254="","",SUMIF(Payments!$B:$B,C254,Payments!$D:$D))</f>
        <v/>
      </c>
      <c r="J254" s="9">
        <f>IF(C254="","",D254-E254-I254)</f>
        <v/>
      </c>
      <c r="K254" s="11">
        <f>IF(OR(C254="",F254=0),"",ROUNDDOWN(I254/F254,0))</f>
        <v/>
      </c>
      <c r="L254" s="11">
        <f>IF(OR(C254="",G254="",F254=0),"",MAX(0,MIN(H254,IF(TODAY()&lt;G254,0,(YEAR(TODAY())-YEAR(G254))*12+MONTH(TODAY())-MONTH(G254)+IF(DAY(TODAY())&gt;=DAY(G254),1,0)))-K254))</f>
        <v/>
      </c>
    </row>
    <row r="255">
      <c r="D255" s="8" t="n"/>
      <c r="E255" s="8" t="n"/>
      <c r="F255" s="8" t="n"/>
      <c r="G255" s="7" t="n"/>
      <c r="I255" s="9">
        <f>IF(C255="","",SUMIF(Payments!$B:$B,C255,Payments!$D:$D))</f>
        <v/>
      </c>
      <c r="J255" s="9">
        <f>IF(C255="","",D255-E255-I255)</f>
        <v/>
      </c>
      <c r="K255" s="11">
        <f>IF(OR(C255="",F255=0),"",ROUNDDOWN(I255/F255,0))</f>
        <v/>
      </c>
      <c r="L255" s="11">
        <f>IF(OR(C255="",G255="",F255=0),"",MAX(0,MIN(H255,IF(TODAY()&lt;G255,0,(YEAR(TODAY())-YEAR(G255))*12+MONTH(TODAY())-MONTH(G255)+IF(DAY(TODAY())&gt;=DAY(G255),1,0)))-K255))</f>
        <v/>
      </c>
    </row>
    <row r="256">
      <c r="D256" s="8" t="n"/>
      <c r="E256" s="8" t="n"/>
      <c r="F256" s="8" t="n"/>
      <c r="G256" s="7" t="n"/>
      <c r="I256" s="9">
        <f>IF(C256="","",SUMIF(Payments!$B:$B,C256,Payments!$D:$D))</f>
        <v/>
      </c>
      <c r="J256" s="9">
        <f>IF(C256="","",D256-E256-I256)</f>
        <v/>
      </c>
      <c r="K256" s="11">
        <f>IF(OR(C256="",F256=0),"",ROUNDDOWN(I256/F256,0))</f>
        <v/>
      </c>
      <c r="L256" s="11">
        <f>IF(OR(C256="",G256="",F256=0),"",MAX(0,MIN(H256,IF(TODAY()&lt;G256,0,(YEAR(TODAY())-YEAR(G256))*12+MONTH(TODAY())-MONTH(G256)+IF(DAY(TODAY())&gt;=DAY(G256),1,0)))-K256))</f>
        <v/>
      </c>
    </row>
    <row r="257">
      <c r="D257" s="8" t="n"/>
      <c r="E257" s="8" t="n"/>
      <c r="F257" s="8" t="n"/>
      <c r="G257" s="7" t="n"/>
      <c r="I257" s="9">
        <f>IF(C257="","",SUMIF(Payments!$B:$B,C257,Payments!$D:$D))</f>
        <v/>
      </c>
      <c r="J257" s="9">
        <f>IF(C257="","",D257-E257-I257)</f>
        <v/>
      </c>
      <c r="K257" s="11">
        <f>IF(OR(C257="",F257=0),"",ROUNDDOWN(I257/F257,0))</f>
        <v/>
      </c>
      <c r="L257" s="11">
        <f>IF(OR(C257="",G257="",F257=0),"",MAX(0,MIN(H257,IF(TODAY()&lt;G257,0,(YEAR(TODAY())-YEAR(G257))*12+MONTH(TODAY())-MONTH(G257)+IF(DAY(TODAY())&gt;=DAY(G257),1,0)))-K257))</f>
        <v/>
      </c>
    </row>
    <row r="258">
      <c r="D258" s="8" t="n"/>
      <c r="E258" s="8" t="n"/>
      <c r="F258" s="8" t="n"/>
      <c r="G258" s="7" t="n"/>
      <c r="I258" s="9">
        <f>IF(C258="","",SUMIF(Payments!$B:$B,C258,Payments!$D:$D))</f>
        <v/>
      </c>
      <c r="J258" s="9">
        <f>IF(C258="","",D258-E258-I258)</f>
        <v/>
      </c>
      <c r="K258" s="11">
        <f>IF(OR(C258="",F258=0),"",ROUNDDOWN(I258/F258,0))</f>
        <v/>
      </c>
      <c r="L258" s="11">
        <f>IF(OR(C258="",G258="",F258=0),"",MAX(0,MIN(H258,IF(TODAY()&lt;G258,0,(YEAR(TODAY())-YEAR(G258))*12+MONTH(TODAY())-MONTH(G258)+IF(DAY(TODAY())&gt;=DAY(G258),1,0)))-K258))</f>
        <v/>
      </c>
    </row>
    <row r="259">
      <c r="D259" s="8" t="n"/>
      <c r="E259" s="8" t="n"/>
      <c r="F259" s="8" t="n"/>
      <c r="G259" s="7" t="n"/>
      <c r="I259" s="9">
        <f>IF(C259="","",SUMIF(Payments!$B:$B,C259,Payments!$D:$D))</f>
        <v/>
      </c>
      <c r="J259" s="9">
        <f>IF(C259="","",D259-E259-I259)</f>
        <v/>
      </c>
      <c r="K259" s="11">
        <f>IF(OR(C259="",F259=0),"",ROUNDDOWN(I259/F259,0))</f>
        <v/>
      </c>
      <c r="L259" s="11">
        <f>IF(OR(C259="",G259="",F259=0),"",MAX(0,MIN(H259,IF(TODAY()&lt;G259,0,(YEAR(TODAY())-YEAR(G259))*12+MONTH(TODAY())-MONTH(G259)+IF(DAY(TODAY())&gt;=DAY(G259),1,0)))-K259))</f>
        <v/>
      </c>
    </row>
    <row r="260">
      <c r="D260" s="8" t="n"/>
      <c r="E260" s="8" t="n"/>
      <c r="F260" s="8" t="n"/>
      <c r="G260" s="7" t="n"/>
      <c r="I260" s="9">
        <f>IF(C260="","",SUMIF(Payments!$B:$B,C260,Payments!$D:$D))</f>
        <v/>
      </c>
      <c r="J260" s="9">
        <f>IF(C260="","",D260-E260-I260)</f>
        <v/>
      </c>
      <c r="K260" s="11">
        <f>IF(OR(C260="",F260=0),"",ROUNDDOWN(I260/F260,0))</f>
        <v/>
      </c>
      <c r="L260" s="11">
        <f>IF(OR(C260="",G260="",F260=0),"",MAX(0,MIN(H260,IF(TODAY()&lt;G260,0,(YEAR(TODAY())-YEAR(G260))*12+MONTH(TODAY())-MONTH(G260)+IF(DAY(TODAY())&gt;=DAY(G260),1,0)))-K260))</f>
        <v/>
      </c>
    </row>
    <row r="261">
      <c r="D261" s="8" t="n"/>
      <c r="E261" s="8" t="n"/>
      <c r="F261" s="8" t="n"/>
      <c r="G261" s="7" t="n"/>
      <c r="I261" s="9">
        <f>IF(C261="","",SUMIF(Payments!$B:$B,C261,Payments!$D:$D))</f>
        <v/>
      </c>
      <c r="J261" s="9">
        <f>IF(C261="","",D261-E261-I261)</f>
        <v/>
      </c>
      <c r="K261" s="11">
        <f>IF(OR(C261="",F261=0),"",ROUNDDOWN(I261/F261,0))</f>
        <v/>
      </c>
      <c r="L261" s="11">
        <f>IF(OR(C261="",G261="",F261=0),"",MAX(0,MIN(H261,IF(TODAY()&lt;G261,0,(YEAR(TODAY())-YEAR(G261))*12+MONTH(TODAY())-MONTH(G261)+IF(DAY(TODAY())&gt;=DAY(G261),1,0)))-K261))</f>
        <v/>
      </c>
    </row>
    <row r="262">
      <c r="D262" s="8" t="n"/>
      <c r="E262" s="8" t="n"/>
      <c r="F262" s="8" t="n"/>
      <c r="G262" s="7" t="n"/>
      <c r="I262" s="9">
        <f>IF(C262="","",SUMIF(Payments!$B:$B,C262,Payments!$D:$D))</f>
        <v/>
      </c>
      <c r="J262" s="9">
        <f>IF(C262="","",D262-E262-I262)</f>
        <v/>
      </c>
      <c r="K262" s="11">
        <f>IF(OR(C262="",F262=0),"",ROUNDDOWN(I262/F262,0))</f>
        <v/>
      </c>
      <c r="L262" s="11">
        <f>IF(OR(C262="",G262="",F262=0),"",MAX(0,MIN(H262,IF(TODAY()&lt;G262,0,(YEAR(TODAY())-YEAR(G262))*12+MONTH(TODAY())-MONTH(G262)+IF(DAY(TODAY())&gt;=DAY(G262),1,0)))-K262))</f>
        <v/>
      </c>
    </row>
    <row r="263">
      <c r="D263" s="8" t="n"/>
      <c r="E263" s="8" t="n"/>
      <c r="F263" s="8" t="n"/>
      <c r="G263" s="7" t="n"/>
      <c r="I263" s="9">
        <f>IF(C263="","",SUMIF(Payments!$B:$B,C263,Payments!$D:$D))</f>
        <v/>
      </c>
      <c r="J263" s="9">
        <f>IF(C263="","",D263-E263-I263)</f>
        <v/>
      </c>
      <c r="K263" s="11">
        <f>IF(OR(C263="",F263=0),"",ROUNDDOWN(I263/F263,0))</f>
        <v/>
      </c>
      <c r="L263" s="11">
        <f>IF(OR(C263="",G263="",F263=0),"",MAX(0,MIN(H263,IF(TODAY()&lt;G263,0,(YEAR(TODAY())-YEAR(G263))*12+MONTH(TODAY())-MONTH(G263)+IF(DAY(TODAY())&gt;=DAY(G263),1,0)))-K263))</f>
        <v/>
      </c>
    </row>
    <row r="264">
      <c r="D264" s="8" t="n"/>
      <c r="E264" s="8" t="n"/>
      <c r="F264" s="8" t="n"/>
      <c r="G264" s="7" t="n"/>
      <c r="I264" s="9">
        <f>IF(C264="","",SUMIF(Payments!$B:$B,C264,Payments!$D:$D))</f>
        <v/>
      </c>
      <c r="J264" s="9">
        <f>IF(C264="","",D264-E264-I264)</f>
        <v/>
      </c>
      <c r="K264" s="11">
        <f>IF(OR(C264="",F264=0),"",ROUNDDOWN(I264/F264,0))</f>
        <v/>
      </c>
      <c r="L264" s="11">
        <f>IF(OR(C264="",G264="",F264=0),"",MAX(0,MIN(H264,IF(TODAY()&lt;G264,0,(YEAR(TODAY())-YEAR(G264))*12+MONTH(TODAY())-MONTH(G264)+IF(DAY(TODAY())&gt;=DAY(G264),1,0)))-K264))</f>
        <v/>
      </c>
    </row>
    <row r="265">
      <c r="D265" s="8" t="n"/>
      <c r="E265" s="8" t="n"/>
      <c r="F265" s="8" t="n"/>
      <c r="G265" s="7" t="n"/>
      <c r="I265" s="9">
        <f>IF(C265="","",SUMIF(Payments!$B:$B,C265,Payments!$D:$D))</f>
        <v/>
      </c>
      <c r="J265" s="9">
        <f>IF(C265="","",D265-E265-I265)</f>
        <v/>
      </c>
      <c r="K265" s="11">
        <f>IF(OR(C265="",F265=0),"",ROUNDDOWN(I265/F265,0))</f>
        <v/>
      </c>
      <c r="L265" s="11">
        <f>IF(OR(C265="",G265="",F265=0),"",MAX(0,MIN(H265,IF(TODAY()&lt;G265,0,(YEAR(TODAY())-YEAR(G265))*12+MONTH(TODAY())-MONTH(G265)+IF(DAY(TODAY())&gt;=DAY(G265),1,0)))-K265))</f>
        <v/>
      </c>
    </row>
    <row r="266">
      <c r="D266" s="8" t="n"/>
      <c r="E266" s="8" t="n"/>
      <c r="F266" s="8" t="n"/>
      <c r="G266" s="7" t="n"/>
      <c r="I266" s="9">
        <f>IF(C266="","",SUMIF(Payments!$B:$B,C266,Payments!$D:$D))</f>
        <v/>
      </c>
      <c r="J266" s="9">
        <f>IF(C266="","",D266-E266-I266)</f>
        <v/>
      </c>
      <c r="K266" s="11">
        <f>IF(OR(C266="",F266=0),"",ROUNDDOWN(I266/F266,0))</f>
        <v/>
      </c>
      <c r="L266" s="11">
        <f>IF(OR(C266="",G266="",F266=0),"",MAX(0,MIN(H266,IF(TODAY()&lt;G266,0,(YEAR(TODAY())-YEAR(G266))*12+MONTH(TODAY())-MONTH(G266)+IF(DAY(TODAY())&gt;=DAY(G266),1,0)))-K266))</f>
        <v/>
      </c>
    </row>
    <row r="267">
      <c r="D267" s="8" t="n"/>
      <c r="E267" s="8" t="n"/>
      <c r="F267" s="8" t="n"/>
      <c r="G267" s="7" t="n"/>
      <c r="I267" s="9">
        <f>IF(C267="","",SUMIF(Payments!$B:$B,C267,Payments!$D:$D))</f>
        <v/>
      </c>
      <c r="J267" s="9">
        <f>IF(C267="","",D267-E267-I267)</f>
        <v/>
      </c>
      <c r="K267" s="11">
        <f>IF(OR(C267="",F267=0),"",ROUNDDOWN(I267/F267,0))</f>
        <v/>
      </c>
      <c r="L267" s="11">
        <f>IF(OR(C267="",G267="",F267=0),"",MAX(0,MIN(H267,IF(TODAY()&lt;G267,0,(YEAR(TODAY())-YEAR(G267))*12+MONTH(TODAY())-MONTH(G267)+IF(DAY(TODAY())&gt;=DAY(G267),1,0)))-K267))</f>
        <v/>
      </c>
    </row>
    <row r="268">
      <c r="D268" s="8" t="n"/>
      <c r="E268" s="8" t="n"/>
      <c r="F268" s="8" t="n"/>
      <c r="G268" s="7" t="n"/>
      <c r="I268" s="9">
        <f>IF(C268="","",SUMIF(Payments!$B:$B,C268,Payments!$D:$D))</f>
        <v/>
      </c>
      <c r="J268" s="9">
        <f>IF(C268="","",D268-E268-I268)</f>
        <v/>
      </c>
      <c r="K268" s="11">
        <f>IF(OR(C268="",F268=0),"",ROUNDDOWN(I268/F268,0))</f>
        <v/>
      </c>
      <c r="L268" s="11">
        <f>IF(OR(C268="",G268="",F268=0),"",MAX(0,MIN(H268,IF(TODAY()&lt;G268,0,(YEAR(TODAY())-YEAR(G268))*12+MONTH(TODAY())-MONTH(G268)+IF(DAY(TODAY())&gt;=DAY(G268),1,0)))-K268))</f>
        <v/>
      </c>
    </row>
    <row r="269">
      <c r="D269" s="8" t="n"/>
      <c r="E269" s="8" t="n"/>
      <c r="F269" s="8" t="n"/>
      <c r="G269" s="7" t="n"/>
      <c r="I269" s="9">
        <f>IF(C269="","",SUMIF(Payments!$B:$B,C269,Payments!$D:$D))</f>
        <v/>
      </c>
      <c r="J269" s="9">
        <f>IF(C269="","",D269-E269-I269)</f>
        <v/>
      </c>
      <c r="K269" s="11">
        <f>IF(OR(C269="",F269=0),"",ROUNDDOWN(I269/F269,0))</f>
        <v/>
      </c>
      <c r="L269" s="11">
        <f>IF(OR(C269="",G269="",F269=0),"",MAX(0,MIN(H269,IF(TODAY()&lt;G269,0,(YEAR(TODAY())-YEAR(G269))*12+MONTH(TODAY())-MONTH(G269)+IF(DAY(TODAY())&gt;=DAY(G269),1,0)))-K269))</f>
        <v/>
      </c>
    </row>
    <row r="270">
      <c r="D270" s="8" t="n"/>
      <c r="E270" s="8" t="n"/>
      <c r="F270" s="8" t="n"/>
      <c r="G270" s="7" t="n"/>
      <c r="I270" s="9">
        <f>IF(C270="","",SUMIF(Payments!$B:$B,C270,Payments!$D:$D))</f>
        <v/>
      </c>
      <c r="J270" s="9">
        <f>IF(C270="","",D270-E270-I270)</f>
        <v/>
      </c>
      <c r="K270" s="11">
        <f>IF(OR(C270="",F270=0),"",ROUNDDOWN(I270/F270,0))</f>
        <v/>
      </c>
      <c r="L270" s="11">
        <f>IF(OR(C270="",G270="",F270=0),"",MAX(0,MIN(H270,IF(TODAY()&lt;G270,0,(YEAR(TODAY())-YEAR(G270))*12+MONTH(TODAY())-MONTH(G270)+IF(DAY(TODAY())&gt;=DAY(G270),1,0)))-K270))</f>
        <v/>
      </c>
    </row>
    <row r="271">
      <c r="D271" s="8" t="n"/>
      <c r="E271" s="8" t="n"/>
      <c r="F271" s="8" t="n"/>
      <c r="G271" s="7" t="n"/>
      <c r="I271" s="9">
        <f>IF(C271="","",SUMIF(Payments!$B:$B,C271,Payments!$D:$D))</f>
        <v/>
      </c>
      <c r="J271" s="9">
        <f>IF(C271="","",D271-E271-I271)</f>
        <v/>
      </c>
      <c r="K271" s="11">
        <f>IF(OR(C271="",F271=0),"",ROUNDDOWN(I271/F271,0))</f>
        <v/>
      </c>
      <c r="L271" s="11">
        <f>IF(OR(C271="",G271="",F271=0),"",MAX(0,MIN(H271,IF(TODAY()&lt;G271,0,(YEAR(TODAY())-YEAR(G271))*12+MONTH(TODAY())-MONTH(G271)+IF(DAY(TODAY())&gt;=DAY(G271),1,0)))-K271))</f>
        <v/>
      </c>
    </row>
    <row r="272">
      <c r="D272" s="8" t="n"/>
      <c r="E272" s="8" t="n"/>
      <c r="F272" s="8" t="n"/>
      <c r="G272" s="7" t="n"/>
      <c r="I272" s="9">
        <f>IF(C272="","",SUMIF(Payments!$B:$B,C272,Payments!$D:$D))</f>
        <v/>
      </c>
      <c r="J272" s="9">
        <f>IF(C272="","",D272-E272-I272)</f>
        <v/>
      </c>
      <c r="K272" s="11">
        <f>IF(OR(C272="",F272=0),"",ROUNDDOWN(I272/F272,0))</f>
        <v/>
      </c>
      <c r="L272" s="11">
        <f>IF(OR(C272="",G272="",F272=0),"",MAX(0,MIN(H272,IF(TODAY()&lt;G272,0,(YEAR(TODAY())-YEAR(G272))*12+MONTH(TODAY())-MONTH(G272)+IF(DAY(TODAY())&gt;=DAY(G272),1,0)))-K272))</f>
        <v/>
      </c>
    </row>
    <row r="273">
      <c r="D273" s="8" t="n"/>
      <c r="E273" s="8" t="n"/>
      <c r="F273" s="8" t="n"/>
      <c r="G273" s="7" t="n"/>
      <c r="I273" s="9">
        <f>IF(C273="","",SUMIF(Payments!$B:$B,C273,Payments!$D:$D))</f>
        <v/>
      </c>
      <c r="J273" s="9">
        <f>IF(C273="","",D273-E273-I273)</f>
        <v/>
      </c>
      <c r="K273" s="11">
        <f>IF(OR(C273="",F273=0),"",ROUNDDOWN(I273/F273,0))</f>
        <v/>
      </c>
      <c r="L273" s="11">
        <f>IF(OR(C273="",G273="",F273=0),"",MAX(0,MIN(H273,IF(TODAY()&lt;G273,0,(YEAR(TODAY())-YEAR(G273))*12+MONTH(TODAY())-MONTH(G273)+IF(DAY(TODAY())&gt;=DAY(G273),1,0)))-K273))</f>
        <v/>
      </c>
    </row>
    <row r="274">
      <c r="D274" s="8" t="n"/>
      <c r="E274" s="8" t="n"/>
      <c r="F274" s="8" t="n"/>
      <c r="G274" s="7" t="n"/>
      <c r="I274" s="9">
        <f>IF(C274="","",SUMIF(Payments!$B:$B,C274,Payments!$D:$D))</f>
        <v/>
      </c>
      <c r="J274" s="9">
        <f>IF(C274="","",D274-E274-I274)</f>
        <v/>
      </c>
      <c r="K274" s="11">
        <f>IF(OR(C274="",F274=0),"",ROUNDDOWN(I274/F274,0))</f>
        <v/>
      </c>
      <c r="L274" s="11">
        <f>IF(OR(C274="",G274="",F274=0),"",MAX(0,MIN(H274,IF(TODAY()&lt;G274,0,(YEAR(TODAY())-YEAR(G274))*12+MONTH(TODAY())-MONTH(G274)+IF(DAY(TODAY())&gt;=DAY(G274),1,0)))-K274))</f>
        <v/>
      </c>
    </row>
    <row r="275">
      <c r="D275" s="8" t="n"/>
      <c r="E275" s="8" t="n"/>
      <c r="F275" s="8" t="n"/>
      <c r="G275" s="7" t="n"/>
      <c r="I275" s="9">
        <f>IF(C275="","",SUMIF(Payments!$B:$B,C275,Payments!$D:$D))</f>
        <v/>
      </c>
      <c r="J275" s="9">
        <f>IF(C275="","",D275-E275-I275)</f>
        <v/>
      </c>
      <c r="K275" s="11">
        <f>IF(OR(C275="",F275=0),"",ROUNDDOWN(I275/F275,0))</f>
        <v/>
      </c>
      <c r="L275" s="11">
        <f>IF(OR(C275="",G275="",F275=0),"",MAX(0,MIN(H275,IF(TODAY()&lt;G275,0,(YEAR(TODAY())-YEAR(G275))*12+MONTH(TODAY())-MONTH(G275)+IF(DAY(TODAY())&gt;=DAY(G275),1,0)))-K275))</f>
        <v/>
      </c>
    </row>
    <row r="276">
      <c r="D276" s="8" t="n"/>
      <c r="E276" s="8" t="n"/>
      <c r="F276" s="8" t="n"/>
      <c r="G276" s="7" t="n"/>
      <c r="I276" s="9">
        <f>IF(C276="","",SUMIF(Payments!$B:$B,C276,Payments!$D:$D))</f>
        <v/>
      </c>
      <c r="J276" s="9">
        <f>IF(C276="","",D276-E276-I276)</f>
        <v/>
      </c>
      <c r="K276" s="11">
        <f>IF(OR(C276="",F276=0),"",ROUNDDOWN(I276/F276,0))</f>
        <v/>
      </c>
      <c r="L276" s="11">
        <f>IF(OR(C276="",G276="",F276=0),"",MAX(0,MIN(H276,IF(TODAY()&lt;G276,0,(YEAR(TODAY())-YEAR(G276))*12+MONTH(TODAY())-MONTH(G276)+IF(DAY(TODAY())&gt;=DAY(G276),1,0)))-K276))</f>
        <v/>
      </c>
    </row>
    <row r="277">
      <c r="D277" s="8" t="n"/>
      <c r="E277" s="8" t="n"/>
      <c r="F277" s="8" t="n"/>
      <c r="G277" s="7" t="n"/>
      <c r="I277" s="9">
        <f>IF(C277="","",SUMIF(Payments!$B:$B,C277,Payments!$D:$D))</f>
        <v/>
      </c>
      <c r="J277" s="9">
        <f>IF(C277="","",D277-E277-I277)</f>
        <v/>
      </c>
      <c r="K277" s="11">
        <f>IF(OR(C277="",F277=0),"",ROUNDDOWN(I277/F277,0))</f>
        <v/>
      </c>
      <c r="L277" s="11">
        <f>IF(OR(C277="",G277="",F277=0),"",MAX(0,MIN(H277,IF(TODAY()&lt;G277,0,(YEAR(TODAY())-YEAR(G277))*12+MONTH(TODAY())-MONTH(G277)+IF(DAY(TODAY())&gt;=DAY(G277),1,0)))-K277))</f>
        <v/>
      </c>
    </row>
    <row r="278">
      <c r="D278" s="8" t="n"/>
      <c r="E278" s="8" t="n"/>
      <c r="F278" s="8" t="n"/>
      <c r="G278" s="7" t="n"/>
      <c r="I278" s="9">
        <f>IF(C278="","",SUMIF(Payments!$B:$B,C278,Payments!$D:$D))</f>
        <v/>
      </c>
      <c r="J278" s="9">
        <f>IF(C278="","",D278-E278-I278)</f>
        <v/>
      </c>
      <c r="K278" s="11">
        <f>IF(OR(C278="",F278=0),"",ROUNDDOWN(I278/F278,0))</f>
        <v/>
      </c>
      <c r="L278" s="11">
        <f>IF(OR(C278="",G278="",F278=0),"",MAX(0,MIN(H278,IF(TODAY()&lt;G278,0,(YEAR(TODAY())-YEAR(G278))*12+MONTH(TODAY())-MONTH(G278)+IF(DAY(TODAY())&gt;=DAY(G278),1,0)))-K278))</f>
        <v/>
      </c>
    </row>
    <row r="279">
      <c r="D279" s="8" t="n"/>
      <c r="E279" s="8" t="n"/>
      <c r="F279" s="8" t="n"/>
      <c r="G279" s="7" t="n"/>
      <c r="I279" s="9">
        <f>IF(C279="","",SUMIF(Payments!$B:$B,C279,Payments!$D:$D))</f>
        <v/>
      </c>
      <c r="J279" s="9">
        <f>IF(C279="","",D279-E279-I279)</f>
        <v/>
      </c>
      <c r="K279" s="11">
        <f>IF(OR(C279="",F279=0),"",ROUNDDOWN(I279/F279,0))</f>
        <v/>
      </c>
      <c r="L279" s="11">
        <f>IF(OR(C279="",G279="",F279=0),"",MAX(0,MIN(H279,IF(TODAY()&lt;G279,0,(YEAR(TODAY())-YEAR(G279))*12+MONTH(TODAY())-MONTH(G279)+IF(DAY(TODAY())&gt;=DAY(G279),1,0)))-K279))</f>
        <v/>
      </c>
    </row>
    <row r="280">
      <c r="D280" s="8" t="n"/>
      <c r="E280" s="8" t="n"/>
      <c r="F280" s="8" t="n"/>
      <c r="G280" s="7" t="n"/>
      <c r="I280" s="9">
        <f>IF(C280="","",SUMIF(Payments!$B:$B,C280,Payments!$D:$D))</f>
        <v/>
      </c>
      <c r="J280" s="9">
        <f>IF(C280="","",D280-E280-I280)</f>
        <v/>
      </c>
      <c r="K280" s="11">
        <f>IF(OR(C280="",F280=0),"",ROUNDDOWN(I280/F280,0))</f>
        <v/>
      </c>
      <c r="L280" s="11">
        <f>IF(OR(C280="",G280="",F280=0),"",MAX(0,MIN(H280,IF(TODAY()&lt;G280,0,(YEAR(TODAY())-YEAR(G280))*12+MONTH(TODAY())-MONTH(G280)+IF(DAY(TODAY())&gt;=DAY(G280),1,0)))-K280))</f>
        <v/>
      </c>
    </row>
    <row r="281">
      <c r="D281" s="8" t="n"/>
      <c r="E281" s="8" t="n"/>
      <c r="F281" s="8" t="n"/>
      <c r="G281" s="7" t="n"/>
      <c r="I281" s="9">
        <f>IF(C281="","",SUMIF(Payments!$B:$B,C281,Payments!$D:$D))</f>
        <v/>
      </c>
      <c r="J281" s="9">
        <f>IF(C281="","",D281-E281-I281)</f>
        <v/>
      </c>
      <c r="K281" s="11">
        <f>IF(OR(C281="",F281=0),"",ROUNDDOWN(I281/F281,0))</f>
        <v/>
      </c>
      <c r="L281" s="11">
        <f>IF(OR(C281="",G281="",F281=0),"",MAX(0,MIN(H281,IF(TODAY()&lt;G281,0,(YEAR(TODAY())-YEAR(G281))*12+MONTH(TODAY())-MONTH(G281)+IF(DAY(TODAY())&gt;=DAY(G281),1,0)))-K281))</f>
        <v/>
      </c>
    </row>
    <row r="282">
      <c r="D282" s="8" t="n"/>
      <c r="E282" s="8" t="n"/>
      <c r="F282" s="8" t="n"/>
      <c r="G282" s="7" t="n"/>
      <c r="I282" s="9">
        <f>IF(C282="","",SUMIF(Payments!$B:$B,C282,Payments!$D:$D))</f>
        <v/>
      </c>
      <c r="J282" s="9">
        <f>IF(C282="","",D282-E282-I282)</f>
        <v/>
      </c>
      <c r="K282" s="11">
        <f>IF(OR(C282="",F282=0),"",ROUNDDOWN(I282/F282,0))</f>
        <v/>
      </c>
      <c r="L282" s="11">
        <f>IF(OR(C282="",G282="",F282=0),"",MAX(0,MIN(H282,IF(TODAY()&lt;G282,0,(YEAR(TODAY())-YEAR(G282))*12+MONTH(TODAY())-MONTH(G282)+IF(DAY(TODAY())&gt;=DAY(G282),1,0)))-K282))</f>
        <v/>
      </c>
    </row>
    <row r="283">
      <c r="D283" s="8" t="n"/>
      <c r="E283" s="8" t="n"/>
      <c r="F283" s="8" t="n"/>
      <c r="G283" s="7" t="n"/>
      <c r="I283" s="9">
        <f>IF(C283="","",SUMIF(Payments!$B:$B,C283,Payments!$D:$D))</f>
        <v/>
      </c>
      <c r="J283" s="9">
        <f>IF(C283="","",D283-E283-I283)</f>
        <v/>
      </c>
      <c r="K283" s="11">
        <f>IF(OR(C283="",F283=0),"",ROUNDDOWN(I283/F283,0))</f>
        <v/>
      </c>
      <c r="L283" s="11">
        <f>IF(OR(C283="",G283="",F283=0),"",MAX(0,MIN(H283,IF(TODAY()&lt;G283,0,(YEAR(TODAY())-YEAR(G283))*12+MONTH(TODAY())-MONTH(G283)+IF(DAY(TODAY())&gt;=DAY(G283),1,0)))-K283))</f>
        <v/>
      </c>
    </row>
    <row r="284">
      <c r="D284" s="8" t="n"/>
      <c r="E284" s="8" t="n"/>
      <c r="F284" s="8" t="n"/>
      <c r="G284" s="7" t="n"/>
      <c r="I284" s="9">
        <f>IF(C284="","",SUMIF(Payments!$B:$B,C284,Payments!$D:$D))</f>
        <v/>
      </c>
      <c r="J284" s="9">
        <f>IF(C284="","",D284-E284-I284)</f>
        <v/>
      </c>
      <c r="K284" s="11">
        <f>IF(OR(C284="",F284=0),"",ROUNDDOWN(I284/F284,0))</f>
        <v/>
      </c>
      <c r="L284" s="11">
        <f>IF(OR(C284="",G284="",F284=0),"",MAX(0,MIN(H284,IF(TODAY()&lt;G284,0,(YEAR(TODAY())-YEAR(G284))*12+MONTH(TODAY())-MONTH(G284)+IF(DAY(TODAY())&gt;=DAY(G284),1,0)))-K284))</f>
        <v/>
      </c>
    </row>
    <row r="285">
      <c r="D285" s="8" t="n"/>
      <c r="E285" s="8" t="n"/>
      <c r="F285" s="8" t="n"/>
      <c r="G285" s="7" t="n"/>
      <c r="I285" s="9">
        <f>IF(C285="","",SUMIF(Payments!$B:$B,C285,Payments!$D:$D))</f>
        <v/>
      </c>
      <c r="J285" s="9">
        <f>IF(C285="","",D285-E285-I285)</f>
        <v/>
      </c>
      <c r="K285" s="11">
        <f>IF(OR(C285="",F285=0),"",ROUNDDOWN(I285/F285,0))</f>
        <v/>
      </c>
      <c r="L285" s="11">
        <f>IF(OR(C285="",G285="",F285=0),"",MAX(0,MIN(H285,IF(TODAY()&lt;G285,0,(YEAR(TODAY())-YEAR(G285))*12+MONTH(TODAY())-MONTH(G285)+IF(DAY(TODAY())&gt;=DAY(G285),1,0)))-K285))</f>
        <v/>
      </c>
    </row>
    <row r="286">
      <c r="D286" s="8" t="n"/>
      <c r="E286" s="8" t="n"/>
      <c r="F286" s="8" t="n"/>
      <c r="G286" s="7" t="n"/>
      <c r="I286" s="9">
        <f>IF(C286="","",SUMIF(Payments!$B:$B,C286,Payments!$D:$D))</f>
        <v/>
      </c>
      <c r="J286" s="9">
        <f>IF(C286="","",D286-E286-I286)</f>
        <v/>
      </c>
      <c r="K286" s="11">
        <f>IF(OR(C286="",F286=0),"",ROUNDDOWN(I286/F286,0))</f>
        <v/>
      </c>
      <c r="L286" s="11">
        <f>IF(OR(C286="",G286="",F286=0),"",MAX(0,MIN(H286,IF(TODAY()&lt;G286,0,(YEAR(TODAY())-YEAR(G286))*12+MONTH(TODAY())-MONTH(G286)+IF(DAY(TODAY())&gt;=DAY(G286),1,0)))-K286))</f>
        <v/>
      </c>
    </row>
    <row r="287">
      <c r="D287" s="8" t="n"/>
      <c r="E287" s="8" t="n"/>
      <c r="F287" s="8" t="n"/>
      <c r="G287" s="7" t="n"/>
      <c r="I287" s="9">
        <f>IF(C287="","",SUMIF(Payments!$B:$B,C287,Payments!$D:$D))</f>
        <v/>
      </c>
      <c r="J287" s="9">
        <f>IF(C287="","",D287-E287-I287)</f>
        <v/>
      </c>
      <c r="K287" s="11">
        <f>IF(OR(C287="",F287=0),"",ROUNDDOWN(I287/F287,0))</f>
        <v/>
      </c>
      <c r="L287" s="11">
        <f>IF(OR(C287="",G287="",F287=0),"",MAX(0,MIN(H287,IF(TODAY()&lt;G287,0,(YEAR(TODAY())-YEAR(G287))*12+MONTH(TODAY())-MONTH(G287)+IF(DAY(TODAY())&gt;=DAY(G287),1,0)))-K287))</f>
        <v/>
      </c>
    </row>
    <row r="288">
      <c r="D288" s="8" t="n"/>
      <c r="E288" s="8" t="n"/>
      <c r="F288" s="8" t="n"/>
      <c r="G288" s="7" t="n"/>
      <c r="I288" s="9">
        <f>IF(C288="","",SUMIF(Payments!$B:$B,C288,Payments!$D:$D))</f>
        <v/>
      </c>
      <c r="J288" s="9">
        <f>IF(C288="","",D288-E288-I288)</f>
        <v/>
      </c>
      <c r="K288" s="11">
        <f>IF(OR(C288="",F288=0),"",ROUNDDOWN(I288/F288,0))</f>
        <v/>
      </c>
      <c r="L288" s="11">
        <f>IF(OR(C288="",G288="",F288=0),"",MAX(0,MIN(H288,IF(TODAY()&lt;G288,0,(YEAR(TODAY())-YEAR(G288))*12+MONTH(TODAY())-MONTH(G288)+IF(DAY(TODAY())&gt;=DAY(G288),1,0)))-K288))</f>
        <v/>
      </c>
    </row>
    <row r="289">
      <c r="D289" s="8" t="n"/>
      <c r="E289" s="8" t="n"/>
      <c r="F289" s="8" t="n"/>
      <c r="G289" s="7" t="n"/>
      <c r="I289" s="9">
        <f>IF(C289="","",SUMIF(Payments!$B:$B,C289,Payments!$D:$D))</f>
        <v/>
      </c>
      <c r="J289" s="9">
        <f>IF(C289="","",D289-E289-I289)</f>
        <v/>
      </c>
      <c r="K289" s="11">
        <f>IF(OR(C289="",F289=0),"",ROUNDDOWN(I289/F289,0))</f>
        <v/>
      </c>
      <c r="L289" s="11">
        <f>IF(OR(C289="",G289="",F289=0),"",MAX(0,MIN(H289,IF(TODAY()&lt;G289,0,(YEAR(TODAY())-YEAR(G289))*12+MONTH(TODAY())-MONTH(G289)+IF(DAY(TODAY())&gt;=DAY(G289),1,0)))-K289))</f>
        <v/>
      </c>
    </row>
    <row r="290">
      <c r="D290" s="8" t="n"/>
      <c r="E290" s="8" t="n"/>
      <c r="F290" s="8" t="n"/>
      <c r="G290" s="7" t="n"/>
      <c r="I290" s="9">
        <f>IF(C290="","",SUMIF(Payments!$B:$B,C290,Payments!$D:$D))</f>
        <v/>
      </c>
      <c r="J290" s="9">
        <f>IF(C290="","",D290-E290-I290)</f>
        <v/>
      </c>
      <c r="K290" s="11">
        <f>IF(OR(C290="",F290=0),"",ROUNDDOWN(I290/F290,0))</f>
        <v/>
      </c>
      <c r="L290" s="11">
        <f>IF(OR(C290="",G290="",F290=0),"",MAX(0,MIN(H290,IF(TODAY()&lt;G290,0,(YEAR(TODAY())-YEAR(G290))*12+MONTH(TODAY())-MONTH(G290)+IF(DAY(TODAY())&gt;=DAY(G290),1,0)))-K290))</f>
        <v/>
      </c>
    </row>
    <row r="291">
      <c r="D291" s="8" t="n"/>
      <c r="E291" s="8" t="n"/>
      <c r="F291" s="8" t="n"/>
      <c r="G291" s="7" t="n"/>
      <c r="I291" s="9">
        <f>IF(C291="","",SUMIF(Payments!$B:$B,C291,Payments!$D:$D))</f>
        <v/>
      </c>
      <c r="J291" s="9">
        <f>IF(C291="","",D291-E291-I291)</f>
        <v/>
      </c>
      <c r="K291" s="11">
        <f>IF(OR(C291="",F291=0),"",ROUNDDOWN(I291/F291,0))</f>
        <v/>
      </c>
      <c r="L291" s="11">
        <f>IF(OR(C291="",G291="",F291=0),"",MAX(0,MIN(H291,IF(TODAY()&lt;G291,0,(YEAR(TODAY())-YEAR(G291))*12+MONTH(TODAY())-MONTH(G291)+IF(DAY(TODAY())&gt;=DAY(G291),1,0)))-K291))</f>
        <v/>
      </c>
    </row>
    <row r="292">
      <c r="D292" s="8" t="n"/>
      <c r="E292" s="8" t="n"/>
      <c r="F292" s="8" t="n"/>
      <c r="G292" s="7" t="n"/>
      <c r="I292" s="9">
        <f>IF(C292="","",SUMIF(Payments!$B:$B,C292,Payments!$D:$D))</f>
        <v/>
      </c>
      <c r="J292" s="9">
        <f>IF(C292="","",D292-E292-I292)</f>
        <v/>
      </c>
      <c r="K292" s="11">
        <f>IF(OR(C292="",F292=0),"",ROUNDDOWN(I292/F292,0))</f>
        <v/>
      </c>
      <c r="L292" s="11">
        <f>IF(OR(C292="",G292="",F292=0),"",MAX(0,MIN(H292,IF(TODAY()&lt;G292,0,(YEAR(TODAY())-YEAR(G292))*12+MONTH(TODAY())-MONTH(G292)+IF(DAY(TODAY())&gt;=DAY(G292),1,0)))-K292))</f>
        <v/>
      </c>
    </row>
    <row r="293">
      <c r="D293" s="8" t="n"/>
      <c r="E293" s="8" t="n"/>
      <c r="F293" s="8" t="n"/>
      <c r="G293" s="7" t="n"/>
      <c r="I293" s="9">
        <f>IF(C293="","",SUMIF(Payments!$B:$B,C293,Payments!$D:$D))</f>
        <v/>
      </c>
      <c r="J293" s="9">
        <f>IF(C293="","",D293-E293-I293)</f>
        <v/>
      </c>
      <c r="K293" s="11">
        <f>IF(OR(C293="",F293=0),"",ROUNDDOWN(I293/F293,0))</f>
        <v/>
      </c>
      <c r="L293" s="11">
        <f>IF(OR(C293="",G293="",F293=0),"",MAX(0,MIN(H293,IF(TODAY()&lt;G293,0,(YEAR(TODAY())-YEAR(G293))*12+MONTH(TODAY())-MONTH(G293)+IF(DAY(TODAY())&gt;=DAY(G293),1,0)))-K293))</f>
        <v/>
      </c>
    </row>
    <row r="294">
      <c r="D294" s="8" t="n"/>
      <c r="E294" s="8" t="n"/>
      <c r="F294" s="8" t="n"/>
      <c r="G294" s="7" t="n"/>
      <c r="I294" s="9">
        <f>IF(C294="","",SUMIF(Payments!$B:$B,C294,Payments!$D:$D))</f>
        <v/>
      </c>
      <c r="J294" s="9">
        <f>IF(C294="","",D294-E294-I294)</f>
        <v/>
      </c>
      <c r="K294" s="11">
        <f>IF(OR(C294="",F294=0),"",ROUNDDOWN(I294/F294,0))</f>
        <v/>
      </c>
      <c r="L294" s="11">
        <f>IF(OR(C294="",G294="",F294=0),"",MAX(0,MIN(H294,IF(TODAY()&lt;G294,0,(YEAR(TODAY())-YEAR(G294))*12+MONTH(TODAY())-MONTH(G294)+IF(DAY(TODAY())&gt;=DAY(G294),1,0)))-K294))</f>
        <v/>
      </c>
    </row>
    <row r="295">
      <c r="D295" s="8" t="n"/>
      <c r="E295" s="8" t="n"/>
      <c r="F295" s="8" t="n"/>
      <c r="G295" s="7" t="n"/>
      <c r="I295" s="9">
        <f>IF(C295="","",SUMIF(Payments!$B:$B,C295,Payments!$D:$D))</f>
        <v/>
      </c>
      <c r="J295" s="9">
        <f>IF(C295="","",D295-E295-I295)</f>
        <v/>
      </c>
      <c r="K295" s="11">
        <f>IF(OR(C295="",F295=0),"",ROUNDDOWN(I295/F295,0))</f>
        <v/>
      </c>
      <c r="L295" s="11">
        <f>IF(OR(C295="",G295="",F295=0),"",MAX(0,MIN(H295,IF(TODAY()&lt;G295,0,(YEAR(TODAY())-YEAR(G295))*12+MONTH(TODAY())-MONTH(G295)+IF(DAY(TODAY())&gt;=DAY(G295),1,0)))-K295))</f>
        <v/>
      </c>
    </row>
    <row r="296">
      <c r="D296" s="8" t="n"/>
      <c r="E296" s="8" t="n"/>
      <c r="F296" s="8" t="n"/>
      <c r="G296" s="7" t="n"/>
      <c r="I296" s="9">
        <f>IF(C296="","",SUMIF(Payments!$B:$B,C296,Payments!$D:$D))</f>
        <v/>
      </c>
      <c r="J296" s="9">
        <f>IF(C296="","",D296-E296-I296)</f>
        <v/>
      </c>
      <c r="K296" s="11">
        <f>IF(OR(C296="",F296=0),"",ROUNDDOWN(I296/F296,0))</f>
        <v/>
      </c>
      <c r="L296" s="11">
        <f>IF(OR(C296="",G296="",F296=0),"",MAX(0,MIN(H296,IF(TODAY()&lt;G296,0,(YEAR(TODAY())-YEAR(G296))*12+MONTH(TODAY())-MONTH(G296)+IF(DAY(TODAY())&gt;=DAY(G296),1,0)))-K296))</f>
        <v/>
      </c>
    </row>
    <row r="297">
      <c r="D297" s="8" t="n"/>
      <c r="E297" s="8" t="n"/>
      <c r="F297" s="8" t="n"/>
      <c r="G297" s="7" t="n"/>
      <c r="I297" s="9">
        <f>IF(C297="","",SUMIF(Payments!$B:$B,C297,Payments!$D:$D))</f>
        <v/>
      </c>
      <c r="J297" s="9">
        <f>IF(C297="","",D297-E297-I297)</f>
        <v/>
      </c>
      <c r="K297" s="11">
        <f>IF(OR(C297="",F297=0),"",ROUNDDOWN(I297/F297,0))</f>
        <v/>
      </c>
      <c r="L297" s="11">
        <f>IF(OR(C297="",G297="",F297=0),"",MAX(0,MIN(H297,IF(TODAY()&lt;G297,0,(YEAR(TODAY())-YEAR(G297))*12+MONTH(TODAY())-MONTH(G297)+IF(DAY(TODAY())&gt;=DAY(G297),1,0)))-K297))</f>
        <v/>
      </c>
    </row>
    <row r="298">
      <c r="D298" s="8" t="n"/>
      <c r="E298" s="8" t="n"/>
      <c r="F298" s="8" t="n"/>
      <c r="G298" s="7" t="n"/>
      <c r="I298" s="9">
        <f>IF(C298="","",SUMIF(Payments!$B:$B,C298,Payments!$D:$D))</f>
        <v/>
      </c>
      <c r="J298" s="9">
        <f>IF(C298="","",D298-E298-I298)</f>
        <v/>
      </c>
      <c r="K298" s="11">
        <f>IF(OR(C298="",F298=0),"",ROUNDDOWN(I298/F298,0))</f>
        <v/>
      </c>
      <c r="L298" s="11">
        <f>IF(OR(C298="",G298="",F298=0),"",MAX(0,MIN(H298,IF(TODAY()&lt;G298,0,(YEAR(TODAY())-YEAR(G298))*12+MONTH(TODAY())-MONTH(G298)+IF(DAY(TODAY())&gt;=DAY(G298),1,0)))-K298))</f>
        <v/>
      </c>
    </row>
    <row r="299">
      <c r="D299" s="8" t="n"/>
      <c r="E299" s="8" t="n"/>
      <c r="F299" s="8" t="n"/>
      <c r="G299" s="7" t="n"/>
      <c r="I299" s="9">
        <f>IF(C299="","",SUMIF(Payments!$B:$B,C299,Payments!$D:$D))</f>
        <v/>
      </c>
      <c r="J299" s="9">
        <f>IF(C299="","",D299-E299-I299)</f>
        <v/>
      </c>
      <c r="K299" s="11">
        <f>IF(OR(C299="",F299=0),"",ROUNDDOWN(I299/F299,0))</f>
        <v/>
      </c>
      <c r="L299" s="11">
        <f>IF(OR(C299="",G299="",F299=0),"",MAX(0,MIN(H299,IF(TODAY()&lt;G299,0,(YEAR(TODAY())-YEAR(G299))*12+MONTH(TODAY())-MONTH(G299)+IF(DAY(TODAY())&gt;=DAY(G299),1,0)))-K299))</f>
        <v/>
      </c>
    </row>
    <row r="300">
      <c r="D300" s="8" t="n"/>
      <c r="E300" s="8" t="n"/>
      <c r="F300" s="8" t="n"/>
      <c r="G300" s="7" t="n"/>
      <c r="I300" s="9">
        <f>IF(C300="","",SUMIF(Payments!$B:$B,C300,Payments!$D:$D))</f>
        <v/>
      </c>
      <c r="J300" s="9">
        <f>IF(C300="","",D300-E300-I300)</f>
        <v/>
      </c>
      <c r="K300" s="11">
        <f>IF(OR(C300="",F300=0),"",ROUNDDOWN(I300/F300,0))</f>
        <v/>
      </c>
      <c r="L300" s="11">
        <f>IF(OR(C300="",G300="",F300=0),"",MAX(0,MIN(H300,IF(TODAY()&lt;G300,0,(YEAR(TODAY())-YEAR(G300))*12+MONTH(TODAY())-MONTH(G300)+IF(DAY(TODAY())&gt;=DAY(G300),1,0)))-K300))</f>
        <v/>
      </c>
    </row>
    <row r="301">
      <c r="D301" s="8" t="n"/>
      <c r="E301" s="8" t="n"/>
      <c r="F301" s="8" t="n"/>
      <c r="G301" s="7" t="n"/>
      <c r="I301" s="9">
        <f>IF(C301="","",SUMIF(Payments!$B:$B,C301,Payments!$D:$D))</f>
        <v/>
      </c>
      <c r="J301" s="9">
        <f>IF(C301="","",D301-E301-I301)</f>
        <v/>
      </c>
      <c r="K301" s="11">
        <f>IF(OR(C301="",F301=0),"",ROUNDDOWN(I301/F301,0))</f>
        <v/>
      </c>
      <c r="L301" s="11">
        <f>IF(OR(C301="",G301="",F301=0),"",MAX(0,MIN(H301,IF(TODAY()&lt;G301,0,(YEAR(TODAY())-YEAR(G301))*12+MONTH(TODAY())-MONTH(G301)+IF(DAY(TODAY())&gt;=DAY(G301),1,0)))-K301))</f>
        <v/>
      </c>
    </row>
    <row r="302">
      <c r="D302" s="8" t="n"/>
      <c r="E302" s="8" t="n"/>
      <c r="F302" s="8" t="n"/>
      <c r="G302" s="7" t="n"/>
      <c r="I302" s="9">
        <f>IF(C302="","",SUMIF(Payments!$B:$B,C302,Payments!$D:$D))</f>
        <v/>
      </c>
      <c r="J302" s="9">
        <f>IF(C302="","",D302-E302-I302)</f>
        <v/>
      </c>
      <c r="K302" s="11">
        <f>IF(OR(C302="",F302=0),"",ROUNDDOWN(I302/F302,0))</f>
        <v/>
      </c>
      <c r="L302" s="11">
        <f>IF(OR(C302="",G302="",F302=0),"",MAX(0,MIN(H302,IF(TODAY()&lt;G302,0,(YEAR(TODAY())-YEAR(G302))*12+MONTH(TODAY())-MONTH(G302)+IF(DAY(TODAY())&gt;=DAY(G302),1,0)))-K302))</f>
        <v/>
      </c>
    </row>
    <row r="303">
      <c r="D303" s="8" t="n"/>
      <c r="E303" s="8" t="n"/>
      <c r="F303" s="8" t="n"/>
      <c r="G303" s="7" t="n"/>
      <c r="I303" s="9">
        <f>IF(C303="","",SUMIF(Payments!$B:$B,C303,Payments!$D:$D))</f>
        <v/>
      </c>
      <c r="J303" s="9">
        <f>IF(C303="","",D303-E303-I303)</f>
        <v/>
      </c>
      <c r="K303" s="11">
        <f>IF(OR(C303="",F303=0),"",ROUNDDOWN(I303/F303,0))</f>
        <v/>
      </c>
      <c r="L303" s="11">
        <f>IF(OR(C303="",G303="",F303=0),"",MAX(0,MIN(H303,IF(TODAY()&lt;G303,0,(YEAR(TODAY())-YEAR(G303))*12+MONTH(TODAY())-MONTH(G303)+IF(DAY(TODAY())&gt;=DAY(G303),1,0)))-K303))</f>
        <v/>
      </c>
    </row>
    <row r="304">
      <c r="D304" s="8" t="n"/>
      <c r="E304" s="8" t="n"/>
      <c r="F304" s="8" t="n"/>
      <c r="G304" s="7" t="n"/>
      <c r="I304" s="9">
        <f>IF(C304="","",SUMIF(Payments!$B:$B,C304,Payments!$D:$D))</f>
        <v/>
      </c>
      <c r="J304" s="9">
        <f>IF(C304="","",D304-E304-I304)</f>
        <v/>
      </c>
      <c r="K304" s="11">
        <f>IF(OR(C304="",F304=0),"",ROUNDDOWN(I304/F304,0))</f>
        <v/>
      </c>
      <c r="L304" s="11">
        <f>IF(OR(C304="",G304="",F304=0),"",MAX(0,MIN(H304,IF(TODAY()&lt;G304,0,(YEAR(TODAY())-YEAR(G304))*12+MONTH(TODAY())-MONTH(G304)+IF(DAY(TODAY())&gt;=DAY(G304),1,0)))-K304))</f>
        <v/>
      </c>
    </row>
    <row r="305">
      <c r="D305" s="8" t="n"/>
      <c r="E305" s="8" t="n"/>
      <c r="F305" s="8" t="n"/>
      <c r="G305" s="7" t="n"/>
      <c r="I305" s="9">
        <f>IF(C305="","",SUMIF(Payments!$B:$B,C305,Payments!$D:$D))</f>
        <v/>
      </c>
      <c r="J305" s="9">
        <f>IF(C305="","",D305-E305-I305)</f>
        <v/>
      </c>
      <c r="K305" s="11">
        <f>IF(OR(C305="",F305=0),"",ROUNDDOWN(I305/F305,0))</f>
        <v/>
      </c>
      <c r="L305" s="11">
        <f>IF(OR(C305="",G305="",F305=0),"",MAX(0,MIN(H305,IF(TODAY()&lt;G305,0,(YEAR(TODAY())-YEAR(G305))*12+MONTH(TODAY())-MONTH(G305)+IF(DAY(TODAY())&gt;=DAY(G305),1,0)))-K305))</f>
        <v/>
      </c>
    </row>
    <row r="306">
      <c r="D306" s="8" t="n"/>
      <c r="E306" s="8" t="n"/>
      <c r="F306" s="8" t="n"/>
      <c r="G306" s="7" t="n"/>
      <c r="I306" s="9">
        <f>IF(C306="","",SUMIF(Payments!$B:$B,C306,Payments!$D:$D))</f>
        <v/>
      </c>
      <c r="J306" s="9">
        <f>IF(C306="","",D306-E306-I306)</f>
        <v/>
      </c>
      <c r="K306" s="11">
        <f>IF(OR(C306="",F306=0),"",ROUNDDOWN(I306/F306,0))</f>
        <v/>
      </c>
      <c r="L306" s="11">
        <f>IF(OR(C306="",G306="",F306=0),"",MAX(0,MIN(H306,IF(TODAY()&lt;G306,0,(YEAR(TODAY())-YEAR(G306))*12+MONTH(TODAY())-MONTH(G306)+IF(DAY(TODAY())&gt;=DAY(G306),1,0)))-K306))</f>
        <v/>
      </c>
    </row>
    <row r="307">
      <c r="D307" s="8" t="n"/>
      <c r="E307" s="8" t="n"/>
      <c r="F307" s="8" t="n"/>
      <c r="G307" s="7" t="n"/>
      <c r="I307" s="9">
        <f>IF(C307="","",SUMIF(Payments!$B:$B,C307,Payments!$D:$D))</f>
        <v/>
      </c>
      <c r="J307" s="9">
        <f>IF(C307="","",D307-E307-I307)</f>
        <v/>
      </c>
      <c r="K307" s="11">
        <f>IF(OR(C307="",F307=0),"",ROUNDDOWN(I307/F307,0))</f>
        <v/>
      </c>
      <c r="L307" s="11">
        <f>IF(OR(C307="",G307="",F307=0),"",MAX(0,MIN(H307,IF(TODAY()&lt;G307,0,(YEAR(TODAY())-YEAR(G307))*12+MONTH(TODAY())-MONTH(G307)+IF(DAY(TODAY())&gt;=DAY(G307),1,0)))-K307))</f>
        <v/>
      </c>
    </row>
    <row r="308">
      <c r="D308" s="8" t="n"/>
      <c r="E308" s="8" t="n"/>
      <c r="F308" s="8" t="n"/>
      <c r="G308" s="7" t="n"/>
      <c r="I308" s="9">
        <f>IF(C308="","",SUMIF(Payments!$B:$B,C308,Payments!$D:$D))</f>
        <v/>
      </c>
      <c r="J308" s="9">
        <f>IF(C308="","",D308-E308-I308)</f>
        <v/>
      </c>
      <c r="K308" s="11">
        <f>IF(OR(C308="",F308=0),"",ROUNDDOWN(I308/F308,0))</f>
        <v/>
      </c>
      <c r="L308" s="11">
        <f>IF(OR(C308="",G308="",F308=0),"",MAX(0,MIN(H308,IF(TODAY()&lt;G308,0,(YEAR(TODAY())-YEAR(G308))*12+MONTH(TODAY())-MONTH(G308)+IF(DAY(TODAY())&gt;=DAY(G308),1,0)))-K308))</f>
        <v/>
      </c>
    </row>
    <row r="309">
      <c r="D309" s="8" t="n"/>
      <c r="E309" s="8" t="n"/>
      <c r="F309" s="8" t="n"/>
      <c r="G309" s="7" t="n"/>
      <c r="I309" s="9">
        <f>IF(C309="","",SUMIF(Payments!$B:$B,C309,Payments!$D:$D))</f>
        <v/>
      </c>
      <c r="J309" s="9">
        <f>IF(C309="","",D309-E309-I309)</f>
        <v/>
      </c>
      <c r="K309" s="11">
        <f>IF(OR(C309="",F309=0),"",ROUNDDOWN(I309/F309,0))</f>
        <v/>
      </c>
      <c r="L309" s="11">
        <f>IF(OR(C309="",G309="",F309=0),"",MAX(0,MIN(H309,IF(TODAY()&lt;G309,0,(YEAR(TODAY())-YEAR(G309))*12+MONTH(TODAY())-MONTH(G309)+IF(DAY(TODAY())&gt;=DAY(G309),1,0)))-K309))</f>
        <v/>
      </c>
    </row>
    <row r="310">
      <c r="D310" s="8" t="n"/>
      <c r="E310" s="8" t="n"/>
      <c r="F310" s="8" t="n"/>
      <c r="G310" s="7" t="n"/>
      <c r="I310" s="9">
        <f>IF(C310="","",SUMIF(Payments!$B:$B,C310,Payments!$D:$D))</f>
        <v/>
      </c>
      <c r="J310" s="9">
        <f>IF(C310="","",D310-E310-I310)</f>
        <v/>
      </c>
      <c r="K310" s="11">
        <f>IF(OR(C310="",F310=0),"",ROUNDDOWN(I310/F310,0))</f>
        <v/>
      </c>
      <c r="L310" s="11">
        <f>IF(OR(C310="",G310="",F310=0),"",MAX(0,MIN(H310,IF(TODAY()&lt;G310,0,(YEAR(TODAY())-YEAR(G310))*12+MONTH(TODAY())-MONTH(G310)+IF(DAY(TODAY())&gt;=DAY(G310),1,0)))-K310))</f>
        <v/>
      </c>
    </row>
    <row r="311">
      <c r="D311" s="8" t="n"/>
      <c r="E311" s="8" t="n"/>
      <c r="F311" s="8" t="n"/>
      <c r="G311" s="7" t="n"/>
      <c r="I311" s="9">
        <f>IF(C311="","",SUMIF(Payments!$B:$B,C311,Payments!$D:$D))</f>
        <v/>
      </c>
      <c r="J311" s="9">
        <f>IF(C311="","",D311-E311-I311)</f>
        <v/>
      </c>
      <c r="K311" s="11">
        <f>IF(OR(C311="",F311=0),"",ROUNDDOWN(I311/F311,0))</f>
        <v/>
      </c>
      <c r="L311" s="11">
        <f>IF(OR(C311="",G311="",F311=0),"",MAX(0,MIN(H311,IF(TODAY()&lt;G311,0,(YEAR(TODAY())-YEAR(G311))*12+MONTH(TODAY())-MONTH(G311)+IF(DAY(TODAY())&gt;=DAY(G311),1,0)))-K311))</f>
        <v/>
      </c>
    </row>
    <row r="312">
      <c r="D312" s="8" t="n"/>
      <c r="E312" s="8" t="n"/>
      <c r="F312" s="8" t="n"/>
      <c r="G312" s="7" t="n"/>
      <c r="I312" s="9">
        <f>IF(C312="","",SUMIF(Payments!$B:$B,C312,Payments!$D:$D))</f>
        <v/>
      </c>
      <c r="J312" s="9">
        <f>IF(C312="","",D312-E312-I312)</f>
        <v/>
      </c>
      <c r="K312" s="11">
        <f>IF(OR(C312="",F312=0),"",ROUNDDOWN(I312/F312,0))</f>
        <v/>
      </c>
      <c r="L312" s="11">
        <f>IF(OR(C312="",G312="",F312=0),"",MAX(0,MIN(H312,IF(TODAY()&lt;G312,0,(YEAR(TODAY())-YEAR(G312))*12+MONTH(TODAY())-MONTH(G312)+IF(DAY(TODAY())&gt;=DAY(G312),1,0)))-K312))</f>
        <v/>
      </c>
    </row>
    <row r="313">
      <c r="D313" s="8" t="n"/>
      <c r="E313" s="8" t="n"/>
      <c r="F313" s="8" t="n"/>
      <c r="G313" s="7" t="n"/>
      <c r="I313" s="9">
        <f>IF(C313="","",SUMIF(Payments!$B:$B,C313,Payments!$D:$D))</f>
        <v/>
      </c>
      <c r="J313" s="9">
        <f>IF(C313="","",D313-E313-I313)</f>
        <v/>
      </c>
      <c r="K313" s="11">
        <f>IF(OR(C313="",F313=0),"",ROUNDDOWN(I313/F313,0))</f>
        <v/>
      </c>
      <c r="L313" s="11">
        <f>IF(OR(C313="",G313="",F313=0),"",MAX(0,MIN(H313,IF(TODAY()&lt;G313,0,(YEAR(TODAY())-YEAR(G313))*12+MONTH(TODAY())-MONTH(G313)+IF(DAY(TODAY())&gt;=DAY(G313),1,0)))-K313))</f>
        <v/>
      </c>
    </row>
    <row r="314">
      <c r="D314" s="8" t="n"/>
      <c r="E314" s="8" t="n"/>
      <c r="F314" s="8" t="n"/>
      <c r="G314" s="7" t="n"/>
      <c r="I314" s="9">
        <f>IF(C314="","",SUMIF(Payments!$B:$B,C314,Payments!$D:$D))</f>
        <v/>
      </c>
      <c r="J314" s="9">
        <f>IF(C314="","",D314-E314-I314)</f>
        <v/>
      </c>
      <c r="K314" s="11">
        <f>IF(OR(C314="",F314=0),"",ROUNDDOWN(I314/F314,0))</f>
        <v/>
      </c>
      <c r="L314" s="11">
        <f>IF(OR(C314="",G314="",F314=0),"",MAX(0,MIN(H314,IF(TODAY()&lt;G314,0,(YEAR(TODAY())-YEAR(G314))*12+MONTH(TODAY())-MONTH(G314)+IF(DAY(TODAY())&gt;=DAY(G314),1,0)))-K314))</f>
        <v/>
      </c>
    </row>
    <row r="315">
      <c r="D315" s="8" t="n"/>
      <c r="E315" s="8" t="n"/>
      <c r="F315" s="8" t="n"/>
      <c r="G315" s="7" t="n"/>
      <c r="I315" s="9">
        <f>IF(C315="","",SUMIF(Payments!$B:$B,C315,Payments!$D:$D))</f>
        <v/>
      </c>
      <c r="J315" s="9">
        <f>IF(C315="","",D315-E315-I315)</f>
        <v/>
      </c>
      <c r="K315" s="11">
        <f>IF(OR(C315="",F315=0),"",ROUNDDOWN(I315/F315,0))</f>
        <v/>
      </c>
      <c r="L315" s="11">
        <f>IF(OR(C315="",G315="",F315=0),"",MAX(0,MIN(H315,IF(TODAY()&lt;G315,0,(YEAR(TODAY())-YEAR(G315))*12+MONTH(TODAY())-MONTH(G315)+IF(DAY(TODAY())&gt;=DAY(G315),1,0)))-K315))</f>
        <v/>
      </c>
    </row>
    <row r="316">
      <c r="D316" s="8" t="n"/>
      <c r="E316" s="8" t="n"/>
      <c r="F316" s="8" t="n"/>
      <c r="G316" s="7" t="n"/>
      <c r="I316" s="9">
        <f>IF(C316="","",SUMIF(Payments!$B:$B,C316,Payments!$D:$D))</f>
        <v/>
      </c>
      <c r="J316" s="9">
        <f>IF(C316="","",D316-E316-I316)</f>
        <v/>
      </c>
      <c r="K316" s="11">
        <f>IF(OR(C316="",F316=0),"",ROUNDDOWN(I316/F316,0))</f>
        <v/>
      </c>
      <c r="L316" s="11">
        <f>IF(OR(C316="",G316="",F316=0),"",MAX(0,MIN(H316,IF(TODAY()&lt;G316,0,(YEAR(TODAY())-YEAR(G316))*12+MONTH(TODAY())-MONTH(G316)+IF(DAY(TODAY())&gt;=DAY(G316),1,0)))-K316))</f>
        <v/>
      </c>
    </row>
    <row r="317">
      <c r="D317" s="8" t="n"/>
      <c r="E317" s="8" t="n"/>
      <c r="F317" s="8" t="n"/>
      <c r="G317" s="7" t="n"/>
      <c r="I317" s="9">
        <f>IF(C317="","",SUMIF(Payments!$B:$B,C317,Payments!$D:$D))</f>
        <v/>
      </c>
      <c r="J317" s="9">
        <f>IF(C317="","",D317-E317-I317)</f>
        <v/>
      </c>
      <c r="K317" s="11">
        <f>IF(OR(C317="",F317=0),"",ROUNDDOWN(I317/F317,0))</f>
        <v/>
      </c>
      <c r="L317" s="11">
        <f>IF(OR(C317="",G317="",F317=0),"",MAX(0,MIN(H317,IF(TODAY()&lt;G317,0,(YEAR(TODAY())-YEAR(G317))*12+MONTH(TODAY())-MONTH(G317)+IF(DAY(TODAY())&gt;=DAY(G317),1,0)))-K317))</f>
        <v/>
      </c>
    </row>
    <row r="318">
      <c r="D318" s="8" t="n"/>
      <c r="E318" s="8" t="n"/>
      <c r="F318" s="8" t="n"/>
      <c r="G318" s="7" t="n"/>
      <c r="I318" s="9">
        <f>IF(C318="","",SUMIF(Payments!$B:$B,C318,Payments!$D:$D))</f>
        <v/>
      </c>
      <c r="J318" s="9">
        <f>IF(C318="","",D318-E318-I318)</f>
        <v/>
      </c>
      <c r="K318" s="11">
        <f>IF(OR(C318="",F318=0),"",ROUNDDOWN(I318/F318,0))</f>
        <v/>
      </c>
      <c r="L318" s="11">
        <f>IF(OR(C318="",G318="",F318=0),"",MAX(0,MIN(H318,IF(TODAY()&lt;G318,0,(YEAR(TODAY())-YEAR(G318))*12+MONTH(TODAY())-MONTH(G318)+IF(DAY(TODAY())&gt;=DAY(G318),1,0)))-K318))</f>
        <v/>
      </c>
    </row>
    <row r="319">
      <c r="D319" s="8" t="n"/>
      <c r="E319" s="8" t="n"/>
      <c r="F319" s="8" t="n"/>
      <c r="G319" s="7" t="n"/>
      <c r="I319" s="9">
        <f>IF(C319="","",SUMIF(Payments!$B:$B,C319,Payments!$D:$D))</f>
        <v/>
      </c>
      <c r="J319" s="9">
        <f>IF(C319="","",D319-E319-I319)</f>
        <v/>
      </c>
      <c r="K319" s="11">
        <f>IF(OR(C319="",F319=0),"",ROUNDDOWN(I319/F319,0))</f>
        <v/>
      </c>
      <c r="L319" s="11">
        <f>IF(OR(C319="",G319="",F319=0),"",MAX(0,MIN(H319,IF(TODAY()&lt;G319,0,(YEAR(TODAY())-YEAR(G319))*12+MONTH(TODAY())-MONTH(G319)+IF(DAY(TODAY())&gt;=DAY(G319),1,0)))-K319))</f>
        <v/>
      </c>
    </row>
    <row r="320">
      <c r="D320" s="8" t="n"/>
      <c r="E320" s="8" t="n"/>
      <c r="F320" s="8" t="n"/>
      <c r="G320" s="7" t="n"/>
      <c r="I320" s="9">
        <f>IF(C320="","",SUMIF(Payments!$B:$B,C320,Payments!$D:$D))</f>
        <v/>
      </c>
      <c r="J320" s="9">
        <f>IF(C320="","",D320-E320-I320)</f>
        <v/>
      </c>
      <c r="K320" s="11">
        <f>IF(OR(C320="",F320=0),"",ROUNDDOWN(I320/F320,0))</f>
        <v/>
      </c>
      <c r="L320" s="11">
        <f>IF(OR(C320="",G320="",F320=0),"",MAX(0,MIN(H320,IF(TODAY()&lt;G320,0,(YEAR(TODAY())-YEAR(G320))*12+MONTH(TODAY())-MONTH(G320)+IF(DAY(TODAY())&gt;=DAY(G320),1,0)))-K320))</f>
        <v/>
      </c>
    </row>
    <row r="321">
      <c r="D321" s="8" t="n"/>
      <c r="E321" s="8" t="n"/>
      <c r="F321" s="8" t="n"/>
      <c r="G321" s="7" t="n"/>
      <c r="I321" s="9">
        <f>IF(C321="","",SUMIF(Payments!$B:$B,C321,Payments!$D:$D))</f>
        <v/>
      </c>
      <c r="J321" s="9">
        <f>IF(C321="","",D321-E321-I321)</f>
        <v/>
      </c>
      <c r="K321" s="11">
        <f>IF(OR(C321="",F321=0),"",ROUNDDOWN(I321/F321,0))</f>
        <v/>
      </c>
      <c r="L321" s="11">
        <f>IF(OR(C321="",G321="",F321=0),"",MAX(0,MIN(H321,IF(TODAY()&lt;G321,0,(YEAR(TODAY())-YEAR(G321))*12+MONTH(TODAY())-MONTH(G321)+IF(DAY(TODAY())&gt;=DAY(G321),1,0)))-K321))</f>
        <v/>
      </c>
    </row>
    <row r="322">
      <c r="D322" s="8" t="n"/>
      <c r="E322" s="8" t="n"/>
      <c r="F322" s="8" t="n"/>
      <c r="G322" s="7" t="n"/>
      <c r="I322" s="9">
        <f>IF(C322="","",SUMIF(Payments!$B:$B,C322,Payments!$D:$D))</f>
        <v/>
      </c>
      <c r="J322" s="9">
        <f>IF(C322="","",D322-E322-I322)</f>
        <v/>
      </c>
      <c r="K322" s="11">
        <f>IF(OR(C322="",F322=0),"",ROUNDDOWN(I322/F322,0))</f>
        <v/>
      </c>
      <c r="L322" s="11">
        <f>IF(OR(C322="",G322="",F322=0),"",MAX(0,MIN(H322,IF(TODAY()&lt;G322,0,(YEAR(TODAY())-YEAR(G322))*12+MONTH(TODAY())-MONTH(G322)+IF(DAY(TODAY())&gt;=DAY(G322),1,0)))-K322))</f>
        <v/>
      </c>
    </row>
    <row r="323">
      <c r="D323" s="8" t="n"/>
      <c r="E323" s="8" t="n"/>
      <c r="F323" s="8" t="n"/>
      <c r="G323" s="7" t="n"/>
      <c r="I323" s="9">
        <f>IF(C323="","",SUMIF(Payments!$B:$B,C323,Payments!$D:$D))</f>
        <v/>
      </c>
      <c r="J323" s="9">
        <f>IF(C323="","",D323-E323-I323)</f>
        <v/>
      </c>
      <c r="K323" s="11">
        <f>IF(OR(C323="",F323=0),"",ROUNDDOWN(I323/F323,0))</f>
        <v/>
      </c>
      <c r="L323" s="11">
        <f>IF(OR(C323="",G323="",F323=0),"",MAX(0,MIN(H323,IF(TODAY()&lt;G323,0,(YEAR(TODAY())-YEAR(G323))*12+MONTH(TODAY())-MONTH(G323)+IF(DAY(TODAY())&gt;=DAY(G323),1,0)))-K323))</f>
        <v/>
      </c>
    </row>
    <row r="324">
      <c r="D324" s="8" t="n"/>
      <c r="E324" s="8" t="n"/>
      <c r="F324" s="8" t="n"/>
      <c r="G324" s="7" t="n"/>
      <c r="I324" s="9">
        <f>IF(C324="","",SUMIF(Payments!$B:$B,C324,Payments!$D:$D))</f>
        <v/>
      </c>
      <c r="J324" s="9">
        <f>IF(C324="","",D324-E324-I324)</f>
        <v/>
      </c>
      <c r="K324" s="11">
        <f>IF(OR(C324="",F324=0),"",ROUNDDOWN(I324/F324,0))</f>
        <v/>
      </c>
      <c r="L324" s="11">
        <f>IF(OR(C324="",G324="",F324=0),"",MAX(0,MIN(H324,IF(TODAY()&lt;G324,0,(YEAR(TODAY())-YEAR(G324))*12+MONTH(TODAY())-MONTH(G324)+IF(DAY(TODAY())&gt;=DAY(G324),1,0)))-K324))</f>
        <v/>
      </c>
    </row>
    <row r="325">
      <c r="D325" s="8" t="n"/>
      <c r="E325" s="8" t="n"/>
      <c r="F325" s="8" t="n"/>
      <c r="G325" s="7" t="n"/>
      <c r="I325" s="9">
        <f>IF(C325="","",SUMIF(Payments!$B:$B,C325,Payments!$D:$D))</f>
        <v/>
      </c>
      <c r="J325" s="9">
        <f>IF(C325="","",D325-E325-I325)</f>
        <v/>
      </c>
      <c r="K325" s="11">
        <f>IF(OR(C325="",F325=0),"",ROUNDDOWN(I325/F325,0))</f>
        <v/>
      </c>
      <c r="L325" s="11">
        <f>IF(OR(C325="",G325="",F325=0),"",MAX(0,MIN(H325,IF(TODAY()&lt;G325,0,(YEAR(TODAY())-YEAR(G325))*12+MONTH(TODAY())-MONTH(G325)+IF(DAY(TODAY())&gt;=DAY(G325),1,0)))-K325))</f>
        <v/>
      </c>
    </row>
    <row r="326">
      <c r="D326" s="8" t="n"/>
      <c r="E326" s="8" t="n"/>
      <c r="F326" s="8" t="n"/>
      <c r="G326" s="7" t="n"/>
      <c r="I326" s="9">
        <f>IF(C326="","",SUMIF(Payments!$B:$B,C326,Payments!$D:$D))</f>
        <v/>
      </c>
      <c r="J326" s="9">
        <f>IF(C326="","",D326-E326-I326)</f>
        <v/>
      </c>
      <c r="K326" s="11">
        <f>IF(OR(C326="",F326=0),"",ROUNDDOWN(I326/F326,0))</f>
        <v/>
      </c>
      <c r="L326" s="11">
        <f>IF(OR(C326="",G326="",F326=0),"",MAX(0,MIN(H326,IF(TODAY()&lt;G326,0,(YEAR(TODAY())-YEAR(G326))*12+MONTH(TODAY())-MONTH(G326)+IF(DAY(TODAY())&gt;=DAY(G326),1,0)))-K326))</f>
        <v/>
      </c>
    </row>
    <row r="327">
      <c r="D327" s="8" t="n"/>
      <c r="E327" s="8" t="n"/>
      <c r="F327" s="8" t="n"/>
      <c r="G327" s="7" t="n"/>
      <c r="I327" s="9">
        <f>IF(C327="","",SUMIF(Payments!$B:$B,C327,Payments!$D:$D))</f>
        <v/>
      </c>
      <c r="J327" s="9">
        <f>IF(C327="","",D327-E327-I327)</f>
        <v/>
      </c>
      <c r="K327" s="11">
        <f>IF(OR(C327="",F327=0),"",ROUNDDOWN(I327/F327,0))</f>
        <v/>
      </c>
      <c r="L327" s="11">
        <f>IF(OR(C327="",G327="",F327=0),"",MAX(0,MIN(H327,IF(TODAY()&lt;G327,0,(YEAR(TODAY())-YEAR(G327))*12+MONTH(TODAY())-MONTH(G327)+IF(DAY(TODAY())&gt;=DAY(G327),1,0)))-K327))</f>
        <v/>
      </c>
    </row>
    <row r="328">
      <c r="D328" s="8" t="n"/>
      <c r="E328" s="8" t="n"/>
      <c r="F328" s="8" t="n"/>
      <c r="G328" s="7" t="n"/>
      <c r="I328" s="9">
        <f>IF(C328="","",SUMIF(Payments!$B:$B,C328,Payments!$D:$D))</f>
        <v/>
      </c>
      <c r="J328" s="9">
        <f>IF(C328="","",D328-E328-I328)</f>
        <v/>
      </c>
      <c r="K328" s="11">
        <f>IF(OR(C328="",F328=0),"",ROUNDDOWN(I328/F328,0))</f>
        <v/>
      </c>
      <c r="L328" s="11">
        <f>IF(OR(C328="",G328="",F328=0),"",MAX(0,MIN(H328,IF(TODAY()&lt;G328,0,(YEAR(TODAY())-YEAR(G328))*12+MONTH(TODAY())-MONTH(G328)+IF(DAY(TODAY())&gt;=DAY(G328),1,0)))-K328))</f>
        <v/>
      </c>
    </row>
    <row r="329">
      <c r="D329" s="8" t="n"/>
      <c r="E329" s="8" t="n"/>
      <c r="F329" s="8" t="n"/>
      <c r="G329" s="7" t="n"/>
      <c r="I329" s="9">
        <f>IF(C329="","",SUMIF(Payments!$B:$B,C329,Payments!$D:$D))</f>
        <v/>
      </c>
      <c r="J329" s="9">
        <f>IF(C329="","",D329-E329-I329)</f>
        <v/>
      </c>
      <c r="K329" s="11">
        <f>IF(OR(C329="",F329=0),"",ROUNDDOWN(I329/F329,0))</f>
        <v/>
      </c>
      <c r="L329" s="11">
        <f>IF(OR(C329="",G329="",F329=0),"",MAX(0,MIN(H329,IF(TODAY()&lt;G329,0,(YEAR(TODAY())-YEAR(G329))*12+MONTH(TODAY())-MONTH(G329)+IF(DAY(TODAY())&gt;=DAY(G329),1,0)))-K329))</f>
        <v/>
      </c>
    </row>
    <row r="330">
      <c r="D330" s="8" t="n"/>
      <c r="E330" s="8" t="n"/>
      <c r="F330" s="8" t="n"/>
      <c r="G330" s="7" t="n"/>
      <c r="I330" s="9">
        <f>IF(C330="","",SUMIF(Payments!$B:$B,C330,Payments!$D:$D))</f>
        <v/>
      </c>
      <c r="J330" s="9">
        <f>IF(C330="","",D330-E330-I330)</f>
        <v/>
      </c>
      <c r="K330" s="11">
        <f>IF(OR(C330="",F330=0),"",ROUNDDOWN(I330/F330,0))</f>
        <v/>
      </c>
      <c r="L330" s="11">
        <f>IF(OR(C330="",G330="",F330=0),"",MAX(0,MIN(H330,IF(TODAY()&lt;G330,0,(YEAR(TODAY())-YEAR(G330))*12+MONTH(TODAY())-MONTH(G330)+IF(DAY(TODAY())&gt;=DAY(G330),1,0)))-K330))</f>
        <v/>
      </c>
    </row>
    <row r="331">
      <c r="D331" s="8" t="n"/>
      <c r="E331" s="8" t="n"/>
      <c r="F331" s="8" t="n"/>
      <c r="G331" s="7" t="n"/>
      <c r="I331" s="9">
        <f>IF(C331="","",SUMIF(Payments!$B:$B,C331,Payments!$D:$D))</f>
        <v/>
      </c>
      <c r="J331" s="9">
        <f>IF(C331="","",D331-E331-I331)</f>
        <v/>
      </c>
      <c r="K331" s="11">
        <f>IF(OR(C331="",F331=0),"",ROUNDDOWN(I331/F331,0))</f>
        <v/>
      </c>
      <c r="L331" s="11">
        <f>IF(OR(C331="",G331="",F331=0),"",MAX(0,MIN(H331,IF(TODAY()&lt;G331,0,(YEAR(TODAY())-YEAR(G331))*12+MONTH(TODAY())-MONTH(G331)+IF(DAY(TODAY())&gt;=DAY(G331),1,0)))-K331))</f>
        <v/>
      </c>
    </row>
    <row r="332">
      <c r="D332" s="8" t="n"/>
      <c r="E332" s="8" t="n"/>
      <c r="F332" s="8" t="n"/>
      <c r="G332" s="7" t="n"/>
      <c r="I332" s="9">
        <f>IF(C332="","",SUMIF(Payments!$B:$B,C332,Payments!$D:$D))</f>
        <v/>
      </c>
      <c r="J332" s="9">
        <f>IF(C332="","",D332-E332-I332)</f>
        <v/>
      </c>
      <c r="K332" s="11">
        <f>IF(OR(C332="",F332=0),"",ROUNDDOWN(I332/F332,0))</f>
        <v/>
      </c>
      <c r="L332" s="11">
        <f>IF(OR(C332="",G332="",F332=0),"",MAX(0,MIN(H332,IF(TODAY()&lt;G332,0,(YEAR(TODAY())-YEAR(G332))*12+MONTH(TODAY())-MONTH(G332)+IF(DAY(TODAY())&gt;=DAY(G332),1,0)))-K332))</f>
        <v/>
      </c>
    </row>
    <row r="333">
      <c r="D333" s="8" t="n"/>
      <c r="E333" s="8" t="n"/>
      <c r="F333" s="8" t="n"/>
      <c r="G333" s="7" t="n"/>
      <c r="I333" s="9">
        <f>IF(C333="","",SUMIF(Payments!$B:$B,C333,Payments!$D:$D))</f>
        <v/>
      </c>
      <c r="J333" s="9">
        <f>IF(C333="","",D333-E333-I333)</f>
        <v/>
      </c>
      <c r="K333" s="11">
        <f>IF(OR(C333="",F333=0),"",ROUNDDOWN(I333/F333,0))</f>
        <v/>
      </c>
      <c r="L333" s="11">
        <f>IF(OR(C333="",G333="",F333=0),"",MAX(0,MIN(H333,IF(TODAY()&lt;G333,0,(YEAR(TODAY())-YEAR(G333))*12+MONTH(TODAY())-MONTH(G333)+IF(DAY(TODAY())&gt;=DAY(G333),1,0)))-K333))</f>
        <v/>
      </c>
    </row>
    <row r="334">
      <c r="D334" s="8" t="n"/>
      <c r="E334" s="8" t="n"/>
      <c r="F334" s="8" t="n"/>
      <c r="G334" s="7" t="n"/>
      <c r="I334" s="9">
        <f>IF(C334="","",SUMIF(Payments!$B:$B,C334,Payments!$D:$D))</f>
        <v/>
      </c>
      <c r="J334" s="9">
        <f>IF(C334="","",D334-E334-I334)</f>
        <v/>
      </c>
      <c r="K334" s="11">
        <f>IF(OR(C334="",F334=0),"",ROUNDDOWN(I334/F334,0))</f>
        <v/>
      </c>
      <c r="L334" s="11">
        <f>IF(OR(C334="",G334="",F334=0),"",MAX(0,MIN(H334,IF(TODAY()&lt;G334,0,(YEAR(TODAY())-YEAR(G334))*12+MONTH(TODAY())-MONTH(G334)+IF(DAY(TODAY())&gt;=DAY(G334),1,0)))-K334))</f>
        <v/>
      </c>
    </row>
    <row r="335">
      <c r="D335" s="8" t="n"/>
      <c r="E335" s="8" t="n"/>
      <c r="F335" s="8" t="n"/>
      <c r="G335" s="7" t="n"/>
      <c r="I335" s="9">
        <f>IF(C335="","",SUMIF(Payments!$B:$B,C335,Payments!$D:$D))</f>
        <v/>
      </c>
      <c r="J335" s="9">
        <f>IF(C335="","",D335-E335-I335)</f>
        <v/>
      </c>
      <c r="K335" s="11">
        <f>IF(OR(C335="",F335=0),"",ROUNDDOWN(I335/F335,0))</f>
        <v/>
      </c>
      <c r="L335" s="11">
        <f>IF(OR(C335="",G335="",F335=0),"",MAX(0,MIN(H335,IF(TODAY()&lt;G335,0,(YEAR(TODAY())-YEAR(G335))*12+MONTH(TODAY())-MONTH(G335)+IF(DAY(TODAY())&gt;=DAY(G335),1,0)))-K335))</f>
        <v/>
      </c>
    </row>
    <row r="336">
      <c r="D336" s="8" t="n"/>
      <c r="E336" s="8" t="n"/>
      <c r="F336" s="8" t="n"/>
      <c r="G336" s="7" t="n"/>
      <c r="I336" s="9">
        <f>IF(C336="","",SUMIF(Payments!$B:$B,C336,Payments!$D:$D))</f>
        <v/>
      </c>
      <c r="J336" s="9">
        <f>IF(C336="","",D336-E336-I336)</f>
        <v/>
      </c>
      <c r="K336" s="11">
        <f>IF(OR(C336="",F336=0),"",ROUNDDOWN(I336/F336,0))</f>
        <v/>
      </c>
      <c r="L336" s="11">
        <f>IF(OR(C336="",G336="",F336=0),"",MAX(0,MIN(H336,IF(TODAY()&lt;G336,0,(YEAR(TODAY())-YEAR(G336))*12+MONTH(TODAY())-MONTH(G336)+IF(DAY(TODAY())&gt;=DAY(G336),1,0)))-K336))</f>
        <v/>
      </c>
    </row>
    <row r="337">
      <c r="D337" s="8" t="n"/>
      <c r="E337" s="8" t="n"/>
      <c r="F337" s="8" t="n"/>
      <c r="G337" s="7" t="n"/>
      <c r="I337" s="9">
        <f>IF(C337="","",SUMIF(Payments!$B:$B,C337,Payments!$D:$D))</f>
        <v/>
      </c>
      <c r="J337" s="9">
        <f>IF(C337="","",D337-E337-I337)</f>
        <v/>
      </c>
      <c r="K337" s="11">
        <f>IF(OR(C337="",F337=0),"",ROUNDDOWN(I337/F337,0))</f>
        <v/>
      </c>
      <c r="L337" s="11">
        <f>IF(OR(C337="",G337="",F337=0),"",MAX(0,MIN(H337,IF(TODAY()&lt;G337,0,(YEAR(TODAY())-YEAR(G337))*12+MONTH(TODAY())-MONTH(G337)+IF(DAY(TODAY())&gt;=DAY(G337),1,0)))-K337))</f>
        <v/>
      </c>
    </row>
    <row r="338">
      <c r="D338" s="8" t="n"/>
      <c r="E338" s="8" t="n"/>
      <c r="F338" s="8" t="n"/>
      <c r="G338" s="7" t="n"/>
      <c r="I338" s="9">
        <f>IF(C338="","",SUMIF(Payments!$B:$B,C338,Payments!$D:$D))</f>
        <v/>
      </c>
      <c r="J338" s="9">
        <f>IF(C338="","",D338-E338-I338)</f>
        <v/>
      </c>
      <c r="K338" s="11">
        <f>IF(OR(C338="",F338=0),"",ROUNDDOWN(I338/F338,0))</f>
        <v/>
      </c>
      <c r="L338" s="11">
        <f>IF(OR(C338="",G338="",F338=0),"",MAX(0,MIN(H338,IF(TODAY()&lt;G338,0,(YEAR(TODAY())-YEAR(G338))*12+MONTH(TODAY())-MONTH(G338)+IF(DAY(TODAY())&gt;=DAY(G338),1,0)))-K338))</f>
        <v/>
      </c>
    </row>
    <row r="339">
      <c r="D339" s="8" t="n"/>
      <c r="E339" s="8" t="n"/>
      <c r="F339" s="8" t="n"/>
      <c r="G339" s="7" t="n"/>
      <c r="I339" s="9">
        <f>IF(C339="","",SUMIF(Payments!$B:$B,C339,Payments!$D:$D))</f>
        <v/>
      </c>
      <c r="J339" s="9">
        <f>IF(C339="","",D339-E339-I339)</f>
        <v/>
      </c>
      <c r="K339" s="11">
        <f>IF(OR(C339="",F339=0),"",ROUNDDOWN(I339/F339,0))</f>
        <v/>
      </c>
      <c r="L339" s="11">
        <f>IF(OR(C339="",G339="",F339=0),"",MAX(0,MIN(H339,IF(TODAY()&lt;G339,0,(YEAR(TODAY())-YEAR(G339))*12+MONTH(TODAY())-MONTH(G339)+IF(DAY(TODAY())&gt;=DAY(G339),1,0)))-K339))</f>
        <v/>
      </c>
    </row>
    <row r="340">
      <c r="D340" s="8" t="n"/>
      <c r="E340" s="8" t="n"/>
      <c r="F340" s="8" t="n"/>
      <c r="G340" s="7" t="n"/>
      <c r="I340" s="9">
        <f>IF(C340="","",SUMIF(Payments!$B:$B,C340,Payments!$D:$D))</f>
        <v/>
      </c>
      <c r="J340" s="9">
        <f>IF(C340="","",D340-E340-I340)</f>
        <v/>
      </c>
      <c r="K340" s="11">
        <f>IF(OR(C340="",F340=0),"",ROUNDDOWN(I340/F340,0))</f>
        <v/>
      </c>
      <c r="L340" s="11">
        <f>IF(OR(C340="",G340="",F340=0),"",MAX(0,MIN(H340,IF(TODAY()&lt;G340,0,(YEAR(TODAY())-YEAR(G340))*12+MONTH(TODAY())-MONTH(G340)+IF(DAY(TODAY())&gt;=DAY(G340),1,0)))-K340))</f>
        <v/>
      </c>
    </row>
    <row r="341">
      <c r="D341" s="8" t="n"/>
      <c r="E341" s="8" t="n"/>
      <c r="F341" s="8" t="n"/>
      <c r="G341" s="7" t="n"/>
      <c r="I341" s="9">
        <f>IF(C341="","",SUMIF(Payments!$B:$B,C341,Payments!$D:$D))</f>
        <v/>
      </c>
      <c r="J341" s="9">
        <f>IF(C341="","",D341-E341-I341)</f>
        <v/>
      </c>
      <c r="K341" s="11">
        <f>IF(OR(C341="",F341=0),"",ROUNDDOWN(I341/F341,0))</f>
        <v/>
      </c>
      <c r="L341" s="11">
        <f>IF(OR(C341="",G341="",F341=0),"",MAX(0,MIN(H341,IF(TODAY()&lt;G341,0,(YEAR(TODAY())-YEAR(G341))*12+MONTH(TODAY())-MONTH(G341)+IF(DAY(TODAY())&gt;=DAY(G341),1,0)))-K341))</f>
        <v/>
      </c>
    </row>
    <row r="342">
      <c r="D342" s="8" t="n"/>
      <c r="E342" s="8" t="n"/>
      <c r="F342" s="8" t="n"/>
      <c r="G342" s="7" t="n"/>
      <c r="I342" s="9">
        <f>IF(C342="","",SUMIF(Payments!$B:$B,C342,Payments!$D:$D))</f>
        <v/>
      </c>
      <c r="J342" s="9">
        <f>IF(C342="","",D342-E342-I342)</f>
        <v/>
      </c>
      <c r="K342" s="11">
        <f>IF(OR(C342="",F342=0),"",ROUNDDOWN(I342/F342,0))</f>
        <v/>
      </c>
      <c r="L342" s="11">
        <f>IF(OR(C342="",G342="",F342=0),"",MAX(0,MIN(H342,IF(TODAY()&lt;G342,0,(YEAR(TODAY())-YEAR(G342))*12+MONTH(TODAY())-MONTH(G342)+IF(DAY(TODAY())&gt;=DAY(G342),1,0)))-K342))</f>
        <v/>
      </c>
    </row>
    <row r="343">
      <c r="D343" s="8" t="n"/>
      <c r="E343" s="8" t="n"/>
      <c r="F343" s="8" t="n"/>
      <c r="G343" s="7" t="n"/>
      <c r="I343" s="9">
        <f>IF(C343="","",SUMIF(Payments!$B:$B,C343,Payments!$D:$D))</f>
        <v/>
      </c>
      <c r="J343" s="9">
        <f>IF(C343="","",D343-E343-I343)</f>
        <v/>
      </c>
      <c r="K343" s="11">
        <f>IF(OR(C343="",F343=0),"",ROUNDDOWN(I343/F343,0))</f>
        <v/>
      </c>
      <c r="L343" s="11">
        <f>IF(OR(C343="",G343="",F343=0),"",MAX(0,MIN(H343,IF(TODAY()&lt;G343,0,(YEAR(TODAY())-YEAR(G343))*12+MONTH(TODAY())-MONTH(G343)+IF(DAY(TODAY())&gt;=DAY(G343),1,0)))-K343))</f>
        <v/>
      </c>
    </row>
    <row r="344">
      <c r="D344" s="8" t="n"/>
      <c r="E344" s="8" t="n"/>
      <c r="F344" s="8" t="n"/>
      <c r="G344" s="7" t="n"/>
      <c r="I344" s="9">
        <f>IF(C344="","",SUMIF(Payments!$B:$B,C344,Payments!$D:$D))</f>
        <v/>
      </c>
      <c r="J344" s="9">
        <f>IF(C344="","",D344-E344-I344)</f>
        <v/>
      </c>
      <c r="K344" s="11">
        <f>IF(OR(C344="",F344=0),"",ROUNDDOWN(I344/F344,0))</f>
        <v/>
      </c>
      <c r="L344" s="11">
        <f>IF(OR(C344="",G344="",F344=0),"",MAX(0,MIN(H344,IF(TODAY()&lt;G344,0,(YEAR(TODAY())-YEAR(G344))*12+MONTH(TODAY())-MONTH(G344)+IF(DAY(TODAY())&gt;=DAY(G344),1,0)))-K344))</f>
        <v/>
      </c>
    </row>
    <row r="345">
      <c r="D345" s="8" t="n"/>
      <c r="E345" s="8" t="n"/>
      <c r="F345" s="8" t="n"/>
      <c r="G345" s="7" t="n"/>
      <c r="I345" s="9">
        <f>IF(C345="","",SUMIF(Payments!$B:$B,C345,Payments!$D:$D))</f>
        <v/>
      </c>
      <c r="J345" s="9">
        <f>IF(C345="","",D345-E345-I345)</f>
        <v/>
      </c>
      <c r="K345" s="11">
        <f>IF(OR(C345="",F345=0),"",ROUNDDOWN(I345/F345,0))</f>
        <v/>
      </c>
      <c r="L345" s="11">
        <f>IF(OR(C345="",G345="",F345=0),"",MAX(0,MIN(H345,IF(TODAY()&lt;G345,0,(YEAR(TODAY())-YEAR(G345))*12+MONTH(TODAY())-MONTH(G345)+IF(DAY(TODAY())&gt;=DAY(G345),1,0)))-K345))</f>
        <v/>
      </c>
    </row>
    <row r="346">
      <c r="D346" s="8" t="n"/>
      <c r="E346" s="8" t="n"/>
      <c r="F346" s="8" t="n"/>
      <c r="G346" s="7" t="n"/>
      <c r="I346" s="9">
        <f>IF(C346="","",SUMIF(Payments!$B:$B,C346,Payments!$D:$D))</f>
        <v/>
      </c>
      <c r="J346" s="9">
        <f>IF(C346="","",D346-E346-I346)</f>
        <v/>
      </c>
      <c r="K346" s="11">
        <f>IF(OR(C346="",F346=0),"",ROUNDDOWN(I346/F346,0))</f>
        <v/>
      </c>
      <c r="L346" s="11">
        <f>IF(OR(C346="",G346="",F346=0),"",MAX(0,MIN(H346,IF(TODAY()&lt;G346,0,(YEAR(TODAY())-YEAR(G346))*12+MONTH(TODAY())-MONTH(G346)+IF(DAY(TODAY())&gt;=DAY(G346),1,0)))-K346))</f>
        <v/>
      </c>
    </row>
    <row r="347">
      <c r="D347" s="8" t="n"/>
      <c r="E347" s="8" t="n"/>
      <c r="F347" s="8" t="n"/>
      <c r="G347" s="7" t="n"/>
      <c r="I347" s="9">
        <f>IF(C347="","",SUMIF(Payments!$B:$B,C347,Payments!$D:$D))</f>
        <v/>
      </c>
      <c r="J347" s="9">
        <f>IF(C347="","",D347-E347-I347)</f>
        <v/>
      </c>
      <c r="K347" s="11">
        <f>IF(OR(C347="",F347=0),"",ROUNDDOWN(I347/F347,0))</f>
        <v/>
      </c>
      <c r="L347" s="11">
        <f>IF(OR(C347="",G347="",F347=0),"",MAX(0,MIN(H347,IF(TODAY()&lt;G347,0,(YEAR(TODAY())-YEAR(G347))*12+MONTH(TODAY())-MONTH(G347)+IF(DAY(TODAY())&gt;=DAY(G347),1,0)))-K347))</f>
        <v/>
      </c>
    </row>
    <row r="348">
      <c r="D348" s="8" t="n"/>
      <c r="E348" s="8" t="n"/>
      <c r="F348" s="8" t="n"/>
      <c r="G348" s="7" t="n"/>
      <c r="I348" s="9">
        <f>IF(C348="","",SUMIF(Payments!$B:$B,C348,Payments!$D:$D))</f>
        <v/>
      </c>
      <c r="J348" s="9">
        <f>IF(C348="","",D348-E348-I348)</f>
        <v/>
      </c>
      <c r="K348" s="11">
        <f>IF(OR(C348="",F348=0),"",ROUNDDOWN(I348/F348,0))</f>
        <v/>
      </c>
      <c r="L348" s="11">
        <f>IF(OR(C348="",G348="",F348=0),"",MAX(0,MIN(H348,IF(TODAY()&lt;G348,0,(YEAR(TODAY())-YEAR(G348))*12+MONTH(TODAY())-MONTH(G348)+IF(DAY(TODAY())&gt;=DAY(G348),1,0)))-K348))</f>
        <v/>
      </c>
    </row>
    <row r="349">
      <c r="D349" s="8" t="n"/>
      <c r="E349" s="8" t="n"/>
      <c r="F349" s="8" t="n"/>
      <c r="G349" s="7" t="n"/>
      <c r="I349" s="9">
        <f>IF(C349="","",SUMIF(Payments!$B:$B,C349,Payments!$D:$D))</f>
        <v/>
      </c>
      <c r="J349" s="9">
        <f>IF(C349="","",D349-E349-I349)</f>
        <v/>
      </c>
      <c r="K349" s="11">
        <f>IF(OR(C349="",F349=0),"",ROUNDDOWN(I349/F349,0))</f>
        <v/>
      </c>
      <c r="L349" s="11">
        <f>IF(OR(C349="",G349="",F349=0),"",MAX(0,MIN(H349,IF(TODAY()&lt;G349,0,(YEAR(TODAY())-YEAR(G349))*12+MONTH(TODAY())-MONTH(G349)+IF(DAY(TODAY())&gt;=DAY(G349),1,0)))-K349))</f>
        <v/>
      </c>
    </row>
    <row r="350">
      <c r="D350" s="8" t="n"/>
      <c r="E350" s="8" t="n"/>
      <c r="F350" s="8" t="n"/>
      <c r="G350" s="7" t="n"/>
      <c r="I350" s="9">
        <f>IF(C350="","",SUMIF(Payments!$B:$B,C350,Payments!$D:$D))</f>
        <v/>
      </c>
      <c r="J350" s="9">
        <f>IF(C350="","",D350-E350-I350)</f>
        <v/>
      </c>
      <c r="K350" s="11">
        <f>IF(OR(C350="",F350=0),"",ROUNDDOWN(I350/F350,0))</f>
        <v/>
      </c>
      <c r="L350" s="11">
        <f>IF(OR(C350="",G350="",F350=0),"",MAX(0,MIN(H350,IF(TODAY()&lt;G350,0,(YEAR(TODAY())-YEAR(G350))*12+MONTH(TODAY())-MONTH(G350)+IF(DAY(TODAY())&gt;=DAY(G350),1,0)))-K350))</f>
        <v/>
      </c>
    </row>
    <row r="351">
      <c r="D351" s="8" t="n"/>
      <c r="E351" s="8" t="n"/>
      <c r="F351" s="8" t="n"/>
      <c r="G351" s="7" t="n"/>
      <c r="I351" s="9">
        <f>IF(C351="","",SUMIF(Payments!$B:$B,C351,Payments!$D:$D))</f>
        <v/>
      </c>
      <c r="J351" s="9">
        <f>IF(C351="","",D351-E351-I351)</f>
        <v/>
      </c>
      <c r="K351" s="11">
        <f>IF(OR(C351="",F351=0),"",ROUNDDOWN(I351/F351,0))</f>
        <v/>
      </c>
      <c r="L351" s="11">
        <f>IF(OR(C351="",G351="",F351=0),"",MAX(0,MIN(H351,IF(TODAY()&lt;G351,0,(YEAR(TODAY())-YEAR(G351))*12+MONTH(TODAY())-MONTH(G351)+IF(DAY(TODAY())&gt;=DAY(G351),1,0)))-K351))</f>
        <v/>
      </c>
    </row>
    <row r="352">
      <c r="D352" s="8" t="n"/>
      <c r="E352" s="8" t="n"/>
      <c r="F352" s="8" t="n"/>
      <c r="G352" s="7" t="n"/>
      <c r="I352" s="9">
        <f>IF(C352="","",SUMIF(Payments!$B:$B,C352,Payments!$D:$D))</f>
        <v/>
      </c>
      <c r="J352" s="9">
        <f>IF(C352="","",D352-E352-I352)</f>
        <v/>
      </c>
      <c r="K352" s="11">
        <f>IF(OR(C352="",F352=0),"",ROUNDDOWN(I352/F352,0))</f>
        <v/>
      </c>
      <c r="L352" s="11">
        <f>IF(OR(C352="",G352="",F352=0),"",MAX(0,MIN(H352,IF(TODAY()&lt;G352,0,(YEAR(TODAY())-YEAR(G352))*12+MONTH(TODAY())-MONTH(G352)+IF(DAY(TODAY())&gt;=DAY(G352),1,0)))-K352))</f>
        <v/>
      </c>
    </row>
    <row r="353">
      <c r="D353" s="8" t="n"/>
      <c r="E353" s="8" t="n"/>
      <c r="F353" s="8" t="n"/>
      <c r="G353" s="7" t="n"/>
      <c r="I353" s="9">
        <f>IF(C353="","",SUMIF(Payments!$B:$B,C353,Payments!$D:$D))</f>
        <v/>
      </c>
      <c r="J353" s="9">
        <f>IF(C353="","",D353-E353-I353)</f>
        <v/>
      </c>
      <c r="K353" s="11">
        <f>IF(OR(C353="",F353=0),"",ROUNDDOWN(I353/F353,0))</f>
        <v/>
      </c>
      <c r="L353" s="11">
        <f>IF(OR(C353="",G353="",F353=0),"",MAX(0,MIN(H353,IF(TODAY()&lt;G353,0,(YEAR(TODAY())-YEAR(G353))*12+MONTH(TODAY())-MONTH(G353)+IF(DAY(TODAY())&gt;=DAY(G353),1,0)))-K353))</f>
        <v/>
      </c>
    </row>
    <row r="354">
      <c r="D354" s="8" t="n"/>
      <c r="E354" s="8" t="n"/>
      <c r="F354" s="8" t="n"/>
      <c r="G354" s="7" t="n"/>
      <c r="I354" s="9">
        <f>IF(C354="","",SUMIF(Payments!$B:$B,C354,Payments!$D:$D))</f>
        <v/>
      </c>
      <c r="J354" s="9">
        <f>IF(C354="","",D354-E354-I354)</f>
        <v/>
      </c>
      <c r="K354" s="11">
        <f>IF(OR(C354="",F354=0),"",ROUNDDOWN(I354/F354,0))</f>
        <v/>
      </c>
      <c r="L354" s="11">
        <f>IF(OR(C354="",G354="",F354=0),"",MAX(0,MIN(H354,IF(TODAY()&lt;G354,0,(YEAR(TODAY())-YEAR(G354))*12+MONTH(TODAY())-MONTH(G354)+IF(DAY(TODAY())&gt;=DAY(G354),1,0)))-K354))</f>
        <v/>
      </c>
    </row>
    <row r="355">
      <c r="D355" s="8" t="n"/>
      <c r="E355" s="8" t="n"/>
      <c r="F355" s="8" t="n"/>
      <c r="G355" s="7" t="n"/>
      <c r="I355" s="9">
        <f>IF(C355="","",SUMIF(Payments!$B:$B,C355,Payments!$D:$D))</f>
        <v/>
      </c>
      <c r="J355" s="9">
        <f>IF(C355="","",D355-E355-I355)</f>
        <v/>
      </c>
      <c r="K355" s="11">
        <f>IF(OR(C355="",F355=0),"",ROUNDDOWN(I355/F355,0))</f>
        <v/>
      </c>
      <c r="L355" s="11">
        <f>IF(OR(C355="",G355="",F355=0),"",MAX(0,MIN(H355,IF(TODAY()&lt;G355,0,(YEAR(TODAY())-YEAR(G355))*12+MONTH(TODAY())-MONTH(G355)+IF(DAY(TODAY())&gt;=DAY(G355),1,0)))-K355))</f>
        <v/>
      </c>
    </row>
    <row r="356">
      <c r="D356" s="8" t="n"/>
      <c r="E356" s="8" t="n"/>
      <c r="F356" s="8" t="n"/>
      <c r="G356" s="7" t="n"/>
      <c r="I356" s="9">
        <f>IF(C356="","",SUMIF(Payments!$B:$B,C356,Payments!$D:$D))</f>
        <v/>
      </c>
      <c r="J356" s="9">
        <f>IF(C356="","",D356-E356-I356)</f>
        <v/>
      </c>
      <c r="K356" s="11">
        <f>IF(OR(C356="",F356=0),"",ROUNDDOWN(I356/F356,0))</f>
        <v/>
      </c>
      <c r="L356" s="11">
        <f>IF(OR(C356="",G356="",F356=0),"",MAX(0,MIN(H356,IF(TODAY()&lt;G356,0,(YEAR(TODAY())-YEAR(G356))*12+MONTH(TODAY())-MONTH(G356)+IF(DAY(TODAY())&gt;=DAY(G356),1,0)))-K356))</f>
        <v/>
      </c>
    </row>
    <row r="357">
      <c r="D357" s="8" t="n"/>
      <c r="E357" s="8" t="n"/>
      <c r="F357" s="8" t="n"/>
      <c r="G357" s="7" t="n"/>
      <c r="I357" s="9">
        <f>IF(C357="","",SUMIF(Payments!$B:$B,C357,Payments!$D:$D))</f>
        <v/>
      </c>
      <c r="J357" s="9">
        <f>IF(C357="","",D357-E357-I357)</f>
        <v/>
      </c>
      <c r="K357" s="11">
        <f>IF(OR(C357="",F357=0),"",ROUNDDOWN(I357/F357,0))</f>
        <v/>
      </c>
      <c r="L357" s="11">
        <f>IF(OR(C357="",G357="",F357=0),"",MAX(0,MIN(H357,IF(TODAY()&lt;G357,0,(YEAR(TODAY())-YEAR(G357))*12+MONTH(TODAY())-MONTH(G357)+IF(DAY(TODAY())&gt;=DAY(G357),1,0)))-K357))</f>
        <v/>
      </c>
    </row>
    <row r="358">
      <c r="D358" s="8" t="n"/>
      <c r="E358" s="8" t="n"/>
      <c r="F358" s="8" t="n"/>
      <c r="G358" s="7" t="n"/>
      <c r="I358" s="9">
        <f>IF(C358="","",SUMIF(Payments!$B:$B,C358,Payments!$D:$D))</f>
        <v/>
      </c>
      <c r="J358" s="9">
        <f>IF(C358="","",D358-E358-I358)</f>
        <v/>
      </c>
      <c r="K358" s="11">
        <f>IF(OR(C358="",F358=0),"",ROUNDDOWN(I358/F358,0))</f>
        <v/>
      </c>
      <c r="L358" s="11">
        <f>IF(OR(C358="",G358="",F358=0),"",MAX(0,MIN(H358,IF(TODAY()&lt;G358,0,(YEAR(TODAY())-YEAR(G358))*12+MONTH(TODAY())-MONTH(G358)+IF(DAY(TODAY())&gt;=DAY(G358),1,0)))-K358))</f>
        <v/>
      </c>
    </row>
    <row r="359">
      <c r="D359" s="8" t="n"/>
      <c r="E359" s="8" t="n"/>
      <c r="F359" s="8" t="n"/>
      <c r="G359" s="7" t="n"/>
      <c r="I359" s="9">
        <f>IF(C359="","",SUMIF(Payments!$B:$B,C359,Payments!$D:$D))</f>
        <v/>
      </c>
      <c r="J359" s="9">
        <f>IF(C359="","",D359-E359-I359)</f>
        <v/>
      </c>
      <c r="K359" s="11">
        <f>IF(OR(C359="",F359=0),"",ROUNDDOWN(I359/F359,0))</f>
        <v/>
      </c>
      <c r="L359" s="11">
        <f>IF(OR(C359="",G359="",F359=0),"",MAX(0,MIN(H359,IF(TODAY()&lt;G359,0,(YEAR(TODAY())-YEAR(G359))*12+MONTH(TODAY())-MONTH(G359)+IF(DAY(TODAY())&gt;=DAY(G359),1,0)))-K359))</f>
        <v/>
      </c>
    </row>
    <row r="360">
      <c r="D360" s="8" t="n"/>
      <c r="E360" s="8" t="n"/>
      <c r="F360" s="8" t="n"/>
      <c r="G360" s="7" t="n"/>
      <c r="I360" s="9">
        <f>IF(C360="","",SUMIF(Payments!$B:$B,C360,Payments!$D:$D))</f>
        <v/>
      </c>
      <c r="J360" s="9">
        <f>IF(C360="","",D360-E360-I360)</f>
        <v/>
      </c>
      <c r="K360" s="11">
        <f>IF(OR(C360="",F360=0),"",ROUNDDOWN(I360/F360,0))</f>
        <v/>
      </c>
      <c r="L360" s="11">
        <f>IF(OR(C360="",G360="",F360=0),"",MAX(0,MIN(H360,IF(TODAY()&lt;G360,0,(YEAR(TODAY())-YEAR(G360))*12+MONTH(TODAY())-MONTH(G360)+IF(DAY(TODAY())&gt;=DAY(G360),1,0)))-K360))</f>
        <v/>
      </c>
    </row>
    <row r="361">
      <c r="D361" s="8" t="n"/>
      <c r="E361" s="8" t="n"/>
      <c r="F361" s="8" t="n"/>
      <c r="G361" s="7" t="n"/>
      <c r="I361" s="9">
        <f>IF(C361="","",SUMIF(Payments!$B:$B,C361,Payments!$D:$D))</f>
        <v/>
      </c>
      <c r="J361" s="9">
        <f>IF(C361="","",D361-E361-I361)</f>
        <v/>
      </c>
      <c r="K361" s="11">
        <f>IF(OR(C361="",F361=0),"",ROUNDDOWN(I361/F361,0))</f>
        <v/>
      </c>
      <c r="L361" s="11">
        <f>IF(OR(C361="",G361="",F361=0),"",MAX(0,MIN(H361,IF(TODAY()&lt;G361,0,(YEAR(TODAY())-YEAR(G361))*12+MONTH(TODAY())-MONTH(G361)+IF(DAY(TODAY())&gt;=DAY(G361),1,0)))-K361))</f>
        <v/>
      </c>
    </row>
    <row r="362">
      <c r="D362" s="8" t="n"/>
      <c r="E362" s="8" t="n"/>
      <c r="F362" s="8" t="n"/>
      <c r="G362" s="7" t="n"/>
      <c r="I362" s="9">
        <f>IF(C362="","",SUMIF(Payments!$B:$B,C362,Payments!$D:$D))</f>
        <v/>
      </c>
      <c r="J362" s="9">
        <f>IF(C362="","",D362-E362-I362)</f>
        <v/>
      </c>
      <c r="K362" s="11">
        <f>IF(OR(C362="",F362=0),"",ROUNDDOWN(I362/F362,0))</f>
        <v/>
      </c>
      <c r="L362" s="11">
        <f>IF(OR(C362="",G362="",F362=0),"",MAX(0,MIN(H362,IF(TODAY()&lt;G362,0,(YEAR(TODAY())-YEAR(G362))*12+MONTH(TODAY())-MONTH(G362)+IF(DAY(TODAY())&gt;=DAY(G362),1,0)))-K362))</f>
        <v/>
      </c>
    </row>
    <row r="363">
      <c r="D363" s="8" t="n"/>
      <c r="E363" s="8" t="n"/>
      <c r="F363" s="8" t="n"/>
      <c r="G363" s="7" t="n"/>
      <c r="I363" s="9">
        <f>IF(C363="","",SUMIF(Payments!$B:$B,C363,Payments!$D:$D))</f>
        <v/>
      </c>
      <c r="J363" s="9">
        <f>IF(C363="","",D363-E363-I363)</f>
        <v/>
      </c>
      <c r="K363" s="11">
        <f>IF(OR(C363="",F363=0),"",ROUNDDOWN(I363/F363,0))</f>
        <v/>
      </c>
      <c r="L363" s="11">
        <f>IF(OR(C363="",G363="",F363=0),"",MAX(0,MIN(H363,IF(TODAY()&lt;G363,0,(YEAR(TODAY())-YEAR(G363))*12+MONTH(TODAY())-MONTH(G363)+IF(DAY(TODAY())&gt;=DAY(G363),1,0)))-K363))</f>
        <v/>
      </c>
    </row>
    <row r="364">
      <c r="D364" s="8" t="n"/>
      <c r="E364" s="8" t="n"/>
      <c r="F364" s="8" t="n"/>
      <c r="G364" s="7" t="n"/>
      <c r="I364" s="9">
        <f>IF(C364="","",SUMIF(Payments!$B:$B,C364,Payments!$D:$D))</f>
        <v/>
      </c>
      <c r="J364" s="9">
        <f>IF(C364="","",D364-E364-I364)</f>
        <v/>
      </c>
      <c r="K364" s="11">
        <f>IF(OR(C364="",F364=0),"",ROUNDDOWN(I364/F364,0))</f>
        <v/>
      </c>
      <c r="L364" s="11">
        <f>IF(OR(C364="",G364="",F364=0),"",MAX(0,MIN(H364,IF(TODAY()&lt;G364,0,(YEAR(TODAY())-YEAR(G364))*12+MONTH(TODAY())-MONTH(G364)+IF(DAY(TODAY())&gt;=DAY(G364),1,0)))-K364))</f>
        <v/>
      </c>
    </row>
    <row r="365">
      <c r="D365" s="8" t="n"/>
      <c r="E365" s="8" t="n"/>
      <c r="F365" s="8" t="n"/>
      <c r="G365" s="7" t="n"/>
      <c r="I365" s="9">
        <f>IF(C365="","",SUMIF(Payments!$B:$B,C365,Payments!$D:$D))</f>
        <v/>
      </c>
      <c r="J365" s="9">
        <f>IF(C365="","",D365-E365-I365)</f>
        <v/>
      </c>
      <c r="K365" s="11">
        <f>IF(OR(C365="",F365=0),"",ROUNDDOWN(I365/F365,0))</f>
        <v/>
      </c>
      <c r="L365" s="11">
        <f>IF(OR(C365="",G365="",F365=0),"",MAX(0,MIN(H365,IF(TODAY()&lt;G365,0,(YEAR(TODAY())-YEAR(G365))*12+MONTH(TODAY())-MONTH(G365)+IF(DAY(TODAY())&gt;=DAY(G365),1,0)))-K365))</f>
        <v/>
      </c>
    </row>
    <row r="366">
      <c r="D366" s="8" t="n"/>
      <c r="E366" s="8" t="n"/>
      <c r="F366" s="8" t="n"/>
      <c r="G366" s="7" t="n"/>
      <c r="I366" s="9">
        <f>IF(C366="","",SUMIF(Payments!$B:$B,C366,Payments!$D:$D))</f>
        <v/>
      </c>
      <c r="J366" s="9">
        <f>IF(C366="","",D366-E366-I366)</f>
        <v/>
      </c>
      <c r="K366" s="11">
        <f>IF(OR(C366="",F366=0),"",ROUNDDOWN(I366/F366,0))</f>
        <v/>
      </c>
      <c r="L366" s="11">
        <f>IF(OR(C366="",G366="",F366=0),"",MAX(0,MIN(H366,IF(TODAY()&lt;G366,0,(YEAR(TODAY())-YEAR(G366))*12+MONTH(TODAY())-MONTH(G366)+IF(DAY(TODAY())&gt;=DAY(G366),1,0)))-K366))</f>
        <v/>
      </c>
    </row>
    <row r="367">
      <c r="D367" s="8" t="n"/>
      <c r="E367" s="8" t="n"/>
      <c r="F367" s="8" t="n"/>
      <c r="G367" s="7" t="n"/>
      <c r="I367" s="9">
        <f>IF(C367="","",SUMIF(Payments!$B:$B,C367,Payments!$D:$D))</f>
        <v/>
      </c>
      <c r="J367" s="9">
        <f>IF(C367="","",D367-E367-I367)</f>
        <v/>
      </c>
      <c r="K367" s="11">
        <f>IF(OR(C367="",F367=0),"",ROUNDDOWN(I367/F367,0))</f>
        <v/>
      </c>
      <c r="L367" s="11">
        <f>IF(OR(C367="",G367="",F367=0),"",MAX(0,MIN(H367,IF(TODAY()&lt;G367,0,(YEAR(TODAY())-YEAR(G367))*12+MONTH(TODAY())-MONTH(G367)+IF(DAY(TODAY())&gt;=DAY(G367),1,0)))-K367))</f>
        <v/>
      </c>
    </row>
    <row r="368">
      <c r="D368" s="8" t="n"/>
      <c r="E368" s="8" t="n"/>
      <c r="F368" s="8" t="n"/>
      <c r="G368" s="7" t="n"/>
      <c r="I368" s="9">
        <f>IF(C368="","",SUMIF(Payments!$B:$B,C368,Payments!$D:$D))</f>
        <v/>
      </c>
      <c r="J368" s="9">
        <f>IF(C368="","",D368-E368-I368)</f>
        <v/>
      </c>
      <c r="K368" s="11">
        <f>IF(OR(C368="",F368=0),"",ROUNDDOWN(I368/F368,0))</f>
        <v/>
      </c>
      <c r="L368" s="11">
        <f>IF(OR(C368="",G368="",F368=0),"",MAX(0,MIN(H368,IF(TODAY()&lt;G368,0,(YEAR(TODAY())-YEAR(G368))*12+MONTH(TODAY())-MONTH(G368)+IF(DAY(TODAY())&gt;=DAY(G368),1,0)))-K368))</f>
        <v/>
      </c>
    </row>
    <row r="369">
      <c r="D369" s="8" t="n"/>
      <c r="E369" s="8" t="n"/>
      <c r="F369" s="8" t="n"/>
      <c r="G369" s="7" t="n"/>
      <c r="I369" s="9">
        <f>IF(C369="","",SUMIF(Payments!$B:$B,C369,Payments!$D:$D))</f>
        <v/>
      </c>
      <c r="J369" s="9">
        <f>IF(C369="","",D369-E369-I369)</f>
        <v/>
      </c>
      <c r="K369" s="11">
        <f>IF(OR(C369="",F369=0),"",ROUNDDOWN(I369/F369,0))</f>
        <v/>
      </c>
      <c r="L369" s="11">
        <f>IF(OR(C369="",G369="",F369=0),"",MAX(0,MIN(H369,IF(TODAY()&lt;G369,0,(YEAR(TODAY())-YEAR(G369))*12+MONTH(TODAY())-MONTH(G369)+IF(DAY(TODAY())&gt;=DAY(G369),1,0)))-K369))</f>
        <v/>
      </c>
    </row>
    <row r="370">
      <c r="D370" s="8" t="n"/>
      <c r="E370" s="8" t="n"/>
      <c r="F370" s="8" t="n"/>
      <c r="G370" s="7" t="n"/>
      <c r="I370" s="9">
        <f>IF(C370="","",SUMIF(Payments!$B:$B,C370,Payments!$D:$D))</f>
        <v/>
      </c>
      <c r="J370" s="9">
        <f>IF(C370="","",D370-E370-I370)</f>
        <v/>
      </c>
      <c r="K370" s="11">
        <f>IF(OR(C370="",F370=0),"",ROUNDDOWN(I370/F370,0))</f>
        <v/>
      </c>
      <c r="L370" s="11">
        <f>IF(OR(C370="",G370="",F370=0),"",MAX(0,MIN(H370,IF(TODAY()&lt;G370,0,(YEAR(TODAY())-YEAR(G370))*12+MONTH(TODAY())-MONTH(G370)+IF(DAY(TODAY())&gt;=DAY(G370),1,0)))-K370))</f>
        <v/>
      </c>
    </row>
    <row r="371">
      <c r="D371" s="8" t="n"/>
      <c r="E371" s="8" t="n"/>
      <c r="F371" s="8" t="n"/>
      <c r="G371" s="7" t="n"/>
      <c r="I371" s="9">
        <f>IF(C371="","",SUMIF(Payments!$B:$B,C371,Payments!$D:$D))</f>
        <v/>
      </c>
      <c r="J371" s="9">
        <f>IF(C371="","",D371-E371-I371)</f>
        <v/>
      </c>
      <c r="K371" s="11">
        <f>IF(OR(C371="",F371=0),"",ROUNDDOWN(I371/F371,0))</f>
        <v/>
      </c>
      <c r="L371" s="11">
        <f>IF(OR(C371="",G371="",F371=0),"",MAX(0,MIN(H371,IF(TODAY()&lt;G371,0,(YEAR(TODAY())-YEAR(G371))*12+MONTH(TODAY())-MONTH(G371)+IF(DAY(TODAY())&gt;=DAY(G371),1,0)))-K371))</f>
        <v/>
      </c>
    </row>
    <row r="372">
      <c r="D372" s="8" t="n"/>
      <c r="E372" s="8" t="n"/>
      <c r="F372" s="8" t="n"/>
      <c r="G372" s="7" t="n"/>
      <c r="I372" s="9">
        <f>IF(C372="","",SUMIF(Payments!$B:$B,C372,Payments!$D:$D))</f>
        <v/>
      </c>
      <c r="J372" s="9">
        <f>IF(C372="","",D372-E372-I372)</f>
        <v/>
      </c>
      <c r="K372" s="11">
        <f>IF(OR(C372="",F372=0),"",ROUNDDOWN(I372/F372,0))</f>
        <v/>
      </c>
      <c r="L372" s="11">
        <f>IF(OR(C372="",G372="",F372=0),"",MAX(0,MIN(H372,IF(TODAY()&lt;G372,0,(YEAR(TODAY())-YEAR(G372))*12+MONTH(TODAY())-MONTH(G372)+IF(DAY(TODAY())&gt;=DAY(G372),1,0)))-K372))</f>
        <v/>
      </c>
    </row>
    <row r="373">
      <c r="D373" s="8" t="n"/>
      <c r="E373" s="8" t="n"/>
      <c r="F373" s="8" t="n"/>
      <c r="G373" s="7" t="n"/>
      <c r="I373" s="9">
        <f>IF(C373="","",SUMIF(Payments!$B:$B,C373,Payments!$D:$D))</f>
        <v/>
      </c>
      <c r="J373" s="9">
        <f>IF(C373="","",D373-E373-I373)</f>
        <v/>
      </c>
      <c r="K373" s="11">
        <f>IF(OR(C373="",F373=0),"",ROUNDDOWN(I373/F373,0))</f>
        <v/>
      </c>
      <c r="L373" s="11">
        <f>IF(OR(C373="",G373="",F373=0),"",MAX(0,MIN(H373,IF(TODAY()&lt;G373,0,(YEAR(TODAY())-YEAR(G373))*12+MONTH(TODAY())-MONTH(G373)+IF(DAY(TODAY())&gt;=DAY(G373),1,0)))-K373))</f>
        <v/>
      </c>
    </row>
    <row r="374">
      <c r="D374" s="8" t="n"/>
      <c r="E374" s="8" t="n"/>
      <c r="F374" s="8" t="n"/>
      <c r="G374" s="7" t="n"/>
      <c r="I374" s="9">
        <f>IF(C374="","",SUMIF(Payments!$B:$B,C374,Payments!$D:$D))</f>
        <v/>
      </c>
      <c r="J374" s="9">
        <f>IF(C374="","",D374-E374-I374)</f>
        <v/>
      </c>
      <c r="K374" s="11">
        <f>IF(OR(C374="",F374=0),"",ROUNDDOWN(I374/F374,0))</f>
        <v/>
      </c>
      <c r="L374" s="11">
        <f>IF(OR(C374="",G374="",F374=0),"",MAX(0,MIN(H374,IF(TODAY()&lt;G374,0,(YEAR(TODAY())-YEAR(G374))*12+MONTH(TODAY())-MONTH(G374)+IF(DAY(TODAY())&gt;=DAY(G374),1,0)))-K374))</f>
        <v/>
      </c>
    </row>
    <row r="375">
      <c r="D375" s="8" t="n"/>
      <c r="E375" s="8" t="n"/>
      <c r="F375" s="8" t="n"/>
      <c r="G375" s="7" t="n"/>
      <c r="I375" s="9">
        <f>IF(C375="","",SUMIF(Payments!$B:$B,C375,Payments!$D:$D))</f>
        <v/>
      </c>
      <c r="J375" s="9">
        <f>IF(C375="","",D375-E375-I375)</f>
        <v/>
      </c>
      <c r="K375" s="11">
        <f>IF(OR(C375="",F375=0),"",ROUNDDOWN(I375/F375,0))</f>
        <v/>
      </c>
      <c r="L375" s="11">
        <f>IF(OR(C375="",G375="",F375=0),"",MAX(0,MIN(H375,IF(TODAY()&lt;G375,0,(YEAR(TODAY())-YEAR(G375))*12+MONTH(TODAY())-MONTH(G375)+IF(DAY(TODAY())&gt;=DAY(G375),1,0)))-K375))</f>
        <v/>
      </c>
    </row>
    <row r="376">
      <c r="D376" s="8" t="n"/>
      <c r="E376" s="8" t="n"/>
      <c r="F376" s="8" t="n"/>
      <c r="G376" s="7" t="n"/>
      <c r="I376" s="9">
        <f>IF(C376="","",SUMIF(Payments!$B:$B,C376,Payments!$D:$D))</f>
        <v/>
      </c>
      <c r="J376" s="9">
        <f>IF(C376="","",D376-E376-I376)</f>
        <v/>
      </c>
      <c r="K376" s="11">
        <f>IF(OR(C376="",F376=0),"",ROUNDDOWN(I376/F376,0))</f>
        <v/>
      </c>
      <c r="L376" s="11">
        <f>IF(OR(C376="",G376="",F376=0),"",MAX(0,MIN(H376,IF(TODAY()&lt;G376,0,(YEAR(TODAY())-YEAR(G376))*12+MONTH(TODAY())-MONTH(G376)+IF(DAY(TODAY())&gt;=DAY(G376),1,0)))-K376))</f>
        <v/>
      </c>
    </row>
    <row r="377">
      <c r="D377" s="8" t="n"/>
      <c r="E377" s="8" t="n"/>
      <c r="F377" s="8" t="n"/>
      <c r="G377" s="7" t="n"/>
      <c r="I377" s="9">
        <f>IF(C377="","",SUMIF(Payments!$B:$B,C377,Payments!$D:$D))</f>
        <v/>
      </c>
      <c r="J377" s="9">
        <f>IF(C377="","",D377-E377-I377)</f>
        <v/>
      </c>
      <c r="K377" s="11">
        <f>IF(OR(C377="",F377=0),"",ROUNDDOWN(I377/F377,0))</f>
        <v/>
      </c>
      <c r="L377" s="11">
        <f>IF(OR(C377="",G377="",F377=0),"",MAX(0,MIN(H377,IF(TODAY()&lt;G377,0,(YEAR(TODAY())-YEAR(G377))*12+MONTH(TODAY())-MONTH(G377)+IF(DAY(TODAY())&gt;=DAY(G377),1,0)))-K377))</f>
        <v/>
      </c>
    </row>
    <row r="378">
      <c r="D378" s="8" t="n"/>
      <c r="E378" s="8" t="n"/>
      <c r="F378" s="8" t="n"/>
      <c r="G378" s="7" t="n"/>
      <c r="I378" s="9">
        <f>IF(C378="","",SUMIF(Payments!$B:$B,C378,Payments!$D:$D))</f>
        <v/>
      </c>
      <c r="J378" s="9">
        <f>IF(C378="","",D378-E378-I378)</f>
        <v/>
      </c>
      <c r="K378" s="11">
        <f>IF(OR(C378="",F378=0),"",ROUNDDOWN(I378/F378,0))</f>
        <v/>
      </c>
      <c r="L378" s="11">
        <f>IF(OR(C378="",G378="",F378=0),"",MAX(0,MIN(H378,IF(TODAY()&lt;G378,0,(YEAR(TODAY())-YEAR(G378))*12+MONTH(TODAY())-MONTH(G378)+IF(DAY(TODAY())&gt;=DAY(G378),1,0)))-K378))</f>
        <v/>
      </c>
    </row>
    <row r="379">
      <c r="D379" s="8" t="n"/>
      <c r="E379" s="8" t="n"/>
      <c r="F379" s="8" t="n"/>
      <c r="G379" s="7" t="n"/>
      <c r="I379" s="9">
        <f>IF(C379="","",SUMIF(Payments!$B:$B,C379,Payments!$D:$D))</f>
        <v/>
      </c>
      <c r="J379" s="9">
        <f>IF(C379="","",D379-E379-I379)</f>
        <v/>
      </c>
      <c r="K379" s="11">
        <f>IF(OR(C379="",F379=0),"",ROUNDDOWN(I379/F379,0))</f>
        <v/>
      </c>
      <c r="L379" s="11">
        <f>IF(OR(C379="",G379="",F379=0),"",MAX(0,MIN(H379,IF(TODAY()&lt;G379,0,(YEAR(TODAY())-YEAR(G379))*12+MONTH(TODAY())-MONTH(G379)+IF(DAY(TODAY())&gt;=DAY(G379),1,0)))-K379))</f>
        <v/>
      </c>
    </row>
    <row r="380">
      <c r="D380" s="8" t="n"/>
      <c r="E380" s="8" t="n"/>
      <c r="F380" s="8" t="n"/>
      <c r="G380" s="7" t="n"/>
      <c r="I380" s="9">
        <f>IF(C380="","",SUMIF(Payments!$B:$B,C380,Payments!$D:$D))</f>
        <v/>
      </c>
      <c r="J380" s="9">
        <f>IF(C380="","",D380-E380-I380)</f>
        <v/>
      </c>
      <c r="K380" s="11">
        <f>IF(OR(C380="",F380=0),"",ROUNDDOWN(I380/F380,0))</f>
        <v/>
      </c>
      <c r="L380" s="11">
        <f>IF(OR(C380="",G380="",F380=0),"",MAX(0,MIN(H380,IF(TODAY()&lt;G380,0,(YEAR(TODAY())-YEAR(G380))*12+MONTH(TODAY())-MONTH(G380)+IF(DAY(TODAY())&gt;=DAY(G380),1,0)))-K380))</f>
        <v/>
      </c>
    </row>
    <row r="381">
      <c r="D381" s="8" t="n"/>
      <c r="E381" s="8" t="n"/>
      <c r="F381" s="8" t="n"/>
      <c r="G381" s="7" t="n"/>
      <c r="I381" s="9">
        <f>IF(C381="","",SUMIF(Payments!$B:$B,C381,Payments!$D:$D))</f>
        <v/>
      </c>
      <c r="J381" s="9">
        <f>IF(C381="","",D381-E381-I381)</f>
        <v/>
      </c>
      <c r="K381" s="11">
        <f>IF(OR(C381="",F381=0),"",ROUNDDOWN(I381/F381,0))</f>
        <v/>
      </c>
      <c r="L381" s="11">
        <f>IF(OR(C381="",G381="",F381=0),"",MAX(0,MIN(H381,IF(TODAY()&lt;G381,0,(YEAR(TODAY())-YEAR(G381))*12+MONTH(TODAY())-MONTH(G381)+IF(DAY(TODAY())&gt;=DAY(G381),1,0)))-K381))</f>
        <v/>
      </c>
    </row>
    <row r="382">
      <c r="D382" s="8" t="n"/>
      <c r="E382" s="8" t="n"/>
      <c r="F382" s="8" t="n"/>
      <c r="G382" s="7" t="n"/>
      <c r="I382" s="9">
        <f>IF(C382="","",SUMIF(Payments!$B:$B,C382,Payments!$D:$D))</f>
        <v/>
      </c>
      <c r="J382" s="9">
        <f>IF(C382="","",D382-E382-I382)</f>
        <v/>
      </c>
      <c r="K382" s="11">
        <f>IF(OR(C382="",F382=0),"",ROUNDDOWN(I382/F382,0))</f>
        <v/>
      </c>
      <c r="L382" s="11">
        <f>IF(OR(C382="",G382="",F382=0),"",MAX(0,MIN(H382,IF(TODAY()&lt;G382,0,(YEAR(TODAY())-YEAR(G382))*12+MONTH(TODAY())-MONTH(G382)+IF(DAY(TODAY())&gt;=DAY(G382),1,0)))-K382))</f>
        <v/>
      </c>
    </row>
    <row r="383">
      <c r="D383" s="8" t="n"/>
      <c r="E383" s="8" t="n"/>
      <c r="F383" s="8" t="n"/>
      <c r="G383" s="7" t="n"/>
      <c r="I383" s="9">
        <f>IF(C383="","",SUMIF(Payments!$B:$B,C383,Payments!$D:$D))</f>
        <v/>
      </c>
      <c r="J383" s="9">
        <f>IF(C383="","",D383-E383-I383)</f>
        <v/>
      </c>
      <c r="K383" s="11">
        <f>IF(OR(C383="",F383=0),"",ROUNDDOWN(I383/F383,0))</f>
        <v/>
      </c>
      <c r="L383" s="11">
        <f>IF(OR(C383="",G383="",F383=0),"",MAX(0,MIN(H383,IF(TODAY()&lt;G383,0,(YEAR(TODAY())-YEAR(G383))*12+MONTH(TODAY())-MONTH(G383)+IF(DAY(TODAY())&gt;=DAY(G383),1,0)))-K383))</f>
        <v/>
      </c>
    </row>
    <row r="384">
      <c r="D384" s="8" t="n"/>
      <c r="E384" s="8" t="n"/>
      <c r="F384" s="8" t="n"/>
      <c r="G384" s="7" t="n"/>
      <c r="I384" s="9">
        <f>IF(C384="","",SUMIF(Payments!$B:$B,C384,Payments!$D:$D))</f>
        <v/>
      </c>
      <c r="J384" s="9">
        <f>IF(C384="","",D384-E384-I384)</f>
        <v/>
      </c>
      <c r="K384" s="11">
        <f>IF(OR(C384="",F384=0),"",ROUNDDOWN(I384/F384,0))</f>
        <v/>
      </c>
      <c r="L384" s="11">
        <f>IF(OR(C384="",G384="",F384=0),"",MAX(0,MIN(H384,IF(TODAY()&lt;G384,0,(YEAR(TODAY())-YEAR(G384))*12+MONTH(TODAY())-MONTH(G384)+IF(DAY(TODAY())&gt;=DAY(G384),1,0)))-K384))</f>
        <v/>
      </c>
    </row>
    <row r="385">
      <c r="D385" s="8" t="n"/>
      <c r="E385" s="8" t="n"/>
      <c r="F385" s="8" t="n"/>
      <c r="G385" s="7" t="n"/>
      <c r="I385" s="9">
        <f>IF(C385="","",SUMIF(Payments!$B:$B,C385,Payments!$D:$D))</f>
        <v/>
      </c>
      <c r="J385" s="9">
        <f>IF(C385="","",D385-E385-I385)</f>
        <v/>
      </c>
      <c r="K385" s="11">
        <f>IF(OR(C385="",F385=0),"",ROUNDDOWN(I385/F385,0))</f>
        <v/>
      </c>
      <c r="L385" s="11">
        <f>IF(OR(C385="",G385="",F385=0),"",MAX(0,MIN(H385,IF(TODAY()&lt;G385,0,(YEAR(TODAY())-YEAR(G385))*12+MONTH(TODAY())-MONTH(G385)+IF(DAY(TODAY())&gt;=DAY(G385),1,0)))-K385))</f>
        <v/>
      </c>
    </row>
    <row r="386">
      <c r="D386" s="8" t="n"/>
      <c r="E386" s="8" t="n"/>
      <c r="F386" s="8" t="n"/>
      <c r="G386" s="7" t="n"/>
      <c r="I386" s="9">
        <f>IF(C386="","",SUMIF(Payments!$B:$B,C386,Payments!$D:$D))</f>
        <v/>
      </c>
      <c r="J386" s="9">
        <f>IF(C386="","",D386-E386-I386)</f>
        <v/>
      </c>
      <c r="K386" s="11">
        <f>IF(OR(C386="",F386=0),"",ROUNDDOWN(I386/F386,0))</f>
        <v/>
      </c>
      <c r="L386" s="11">
        <f>IF(OR(C386="",G386="",F386=0),"",MAX(0,MIN(H386,IF(TODAY()&lt;G386,0,(YEAR(TODAY())-YEAR(G386))*12+MONTH(TODAY())-MONTH(G386)+IF(DAY(TODAY())&gt;=DAY(G386),1,0)))-K386))</f>
        <v/>
      </c>
    </row>
    <row r="387">
      <c r="D387" s="8" t="n"/>
      <c r="E387" s="8" t="n"/>
      <c r="F387" s="8" t="n"/>
      <c r="G387" s="7" t="n"/>
      <c r="I387" s="9">
        <f>IF(C387="","",SUMIF(Payments!$B:$B,C387,Payments!$D:$D))</f>
        <v/>
      </c>
      <c r="J387" s="9">
        <f>IF(C387="","",D387-E387-I387)</f>
        <v/>
      </c>
      <c r="K387" s="11">
        <f>IF(OR(C387="",F387=0),"",ROUNDDOWN(I387/F387,0))</f>
        <v/>
      </c>
      <c r="L387" s="11">
        <f>IF(OR(C387="",G387="",F387=0),"",MAX(0,MIN(H387,IF(TODAY()&lt;G387,0,(YEAR(TODAY())-YEAR(G387))*12+MONTH(TODAY())-MONTH(G387)+IF(DAY(TODAY())&gt;=DAY(G387),1,0)))-K387))</f>
        <v/>
      </c>
    </row>
    <row r="388">
      <c r="D388" s="8" t="n"/>
      <c r="E388" s="8" t="n"/>
      <c r="F388" s="8" t="n"/>
      <c r="G388" s="7" t="n"/>
      <c r="I388" s="9">
        <f>IF(C388="","",SUMIF(Payments!$B:$B,C388,Payments!$D:$D))</f>
        <v/>
      </c>
      <c r="J388" s="9">
        <f>IF(C388="","",D388-E388-I388)</f>
        <v/>
      </c>
      <c r="K388" s="11">
        <f>IF(OR(C388="",F388=0),"",ROUNDDOWN(I388/F388,0))</f>
        <v/>
      </c>
      <c r="L388" s="11">
        <f>IF(OR(C388="",G388="",F388=0),"",MAX(0,MIN(H388,IF(TODAY()&lt;G388,0,(YEAR(TODAY())-YEAR(G388))*12+MONTH(TODAY())-MONTH(G388)+IF(DAY(TODAY())&gt;=DAY(G388),1,0)))-K388))</f>
        <v/>
      </c>
    </row>
    <row r="389">
      <c r="D389" s="8" t="n"/>
      <c r="E389" s="8" t="n"/>
      <c r="F389" s="8" t="n"/>
      <c r="G389" s="7" t="n"/>
      <c r="I389" s="9">
        <f>IF(C389="","",SUMIF(Payments!$B:$B,C389,Payments!$D:$D))</f>
        <v/>
      </c>
      <c r="J389" s="9">
        <f>IF(C389="","",D389-E389-I389)</f>
        <v/>
      </c>
      <c r="K389" s="11">
        <f>IF(OR(C389="",F389=0),"",ROUNDDOWN(I389/F389,0))</f>
        <v/>
      </c>
      <c r="L389" s="11">
        <f>IF(OR(C389="",G389="",F389=0),"",MAX(0,MIN(H389,IF(TODAY()&lt;G389,0,(YEAR(TODAY())-YEAR(G389))*12+MONTH(TODAY())-MONTH(G389)+IF(DAY(TODAY())&gt;=DAY(G389),1,0)))-K389))</f>
        <v/>
      </c>
    </row>
    <row r="390">
      <c r="D390" s="8" t="n"/>
      <c r="E390" s="8" t="n"/>
      <c r="F390" s="8" t="n"/>
      <c r="G390" s="7" t="n"/>
      <c r="I390" s="9">
        <f>IF(C390="","",SUMIF(Payments!$B:$B,C390,Payments!$D:$D))</f>
        <v/>
      </c>
      <c r="J390" s="9">
        <f>IF(C390="","",D390-E390-I390)</f>
        <v/>
      </c>
      <c r="K390" s="11">
        <f>IF(OR(C390="",F390=0),"",ROUNDDOWN(I390/F390,0))</f>
        <v/>
      </c>
      <c r="L390" s="11">
        <f>IF(OR(C390="",G390="",F390=0),"",MAX(0,MIN(H390,IF(TODAY()&lt;G390,0,(YEAR(TODAY())-YEAR(G390))*12+MONTH(TODAY())-MONTH(G390)+IF(DAY(TODAY())&gt;=DAY(G390),1,0)))-K390))</f>
        <v/>
      </c>
    </row>
    <row r="391">
      <c r="D391" s="8" t="n"/>
      <c r="E391" s="8" t="n"/>
      <c r="F391" s="8" t="n"/>
      <c r="G391" s="7" t="n"/>
      <c r="I391" s="9">
        <f>IF(C391="","",SUMIF(Payments!$B:$B,C391,Payments!$D:$D))</f>
        <v/>
      </c>
      <c r="J391" s="9">
        <f>IF(C391="","",D391-E391-I391)</f>
        <v/>
      </c>
      <c r="K391" s="11">
        <f>IF(OR(C391="",F391=0),"",ROUNDDOWN(I391/F391,0))</f>
        <v/>
      </c>
      <c r="L391" s="11">
        <f>IF(OR(C391="",G391="",F391=0),"",MAX(0,MIN(H391,IF(TODAY()&lt;G391,0,(YEAR(TODAY())-YEAR(G391))*12+MONTH(TODAY())-MONTH(G391)+IF(DAY(TODAY())&gt;=DAY(G391),1,0)))-K391))</f>
        <v/>
      </c>
    </row>
    <row r="392">
      <c r="D392" s="8" t="n"/>
      <c r="E392" s="8" t="n"/>
      <c r="F392" s="8" t="n"/>
      <c r="G392" s="7" t="n"/>
      <c r="I392" s="9">
        <f>IF(C392="","",SUMIF(Payments!$B:$B,C392,Payments!$D:$D))</f>
        <v/>
      </c>
      <c r="J392" s="9">
        <f>IF(C392="","",D392-E392-I392)</f>
        <v/>
      </c>
      <c r="K392" s="11">
        <f>IF(OR(C392="",F392=0),"",ROUNDDOWN(I392/F392,0))</f>
        <v/>
      </c>
      <c r="L392" s="11">
        <f>IF(OR(C392="",G392="",F392=0),"",MAX(0,MIN(H392,IF(TODAY()&lt;G392,0,(YEAR(TODAY())-YEAR(G392))*12+MONTH(TODAY())-MONTH(G392)+IF(DAY(TODAY())&gt;=DAY(G392),1,0)))-K392))</f>
        <v/>
      </c>
    </row>
    <row r="393">
      <c r="D393" s="8" t="n"/>
      <c r="E393" s="8" t="n"/>
      <c r="F393" s="8" t="n"/>
      <c r="G393" s="7" t="n"/>
      <c r="I393" s="9">
        <f>IF(C393="","",SUMIF(Payments!$B:$B,C393,Payments!$D:$D))</f>
        <v/>
      </c>
      <c r="J393" s="9">
        <f>IF(C393="","",D393-E393-I393)</f>
        <v/>
      </c>
      <c r="K393" s="11">
        <f>IF(OR(C393="",F393=0),"",ROUNDDOWN(I393/F393,0))</f>
        <v/>
      </c>
      <c r="L393" s="11">
        <f>IF(OR(C393="",G393="",F393=0),"",MAX(0,MIN(H393,IF(TODAY()&lt;G393,0,(YEAR(TODAY())-YEAR(G393))*12+MONTH(TODAY())-MONTH(G393)+IF(DAY(TODAY())&gt;=DAY(G393),1,0)))-K393))</f>
        <v/>
      </c>
    </row>
    <row r="394">
      <c r="D394" s="8" t="n"/>
      <c r="E394" s="8" t="n"/>
      <c r="F394" s="8" t="n"/>
      <c r="G394" s="7" t="n"/>
      <c r="I394" s="9">
        <f>IF(C394="","",SUMIF(Payments!$B:$B,C394,Payments!$D:$D))</f>
        <v/>
      </c>
      <c r="J394" s="9">
        <f>IF(C394="","",D394-E394-I394)</f>
        <v/>
      </c>
      <c r="K394" s="11">
        <f>IF(OR(C394="",F394=0),"",ROUNDDOWN(I394/F394,0))</f>
        <v/>
      </c>
      <c r="L394" s="11">
        <f>IF(OR(C394="",G394="",F394=0),"",MAX(0,MIN(H394,IF(TODAY()&lt;G394,0,(YEAR(TODAY())-YEAR(G394))*12+MONTH(TODAY())-MONTH(G394)+IF(DAY(TODAY())&gt;=DAY(G394),1,0)))-K394))</f>
        <v/>
      </c>
    </row>
    <row r="395">
      <c r="D395" s="8" t="n"/>
      <c r="E395" s="8" t="n"/>
      <c r="F395" s="8" t="n"/>
      <c r="G395" s="7" t="n"/>
      <c r="I395" s="9">
        <f>IF(C395="","",SUMIF(Payments!$B:$B,C395,Payments!$D:$D))</f>
        <v/>
      </c>
      <c r="J395" s="9">
        <f>IF(C395="","",D395-E395-I395)</f>
        <v/>
      </c>
      <c r="K395" s="11">
        <f>IF(OR(C395="",F395=0),"",ROUNDDOWN(I395/F395,0))</f>
        <v/>
      </c>
      <c r="L395" s="11">
        <f>IF(OR(C395="",G395="",F395=0),"",MAX(0,MIN(H395,IF(TODAY()&lt;G395,0,(YEAR(TODAY())-YEAR(G395))*12+MONTH(TODAY())-MONTH(G395)+IF(DAY(TODAY())&gt;=DAY(G395),1,0)))-K395))</f>
        <v/>
      </c>
    </row>
    <row r="396">
      <c r="D396" s="8" t="n"/>
      <c r="E396" s="8" t="n"/>
      <c r="F396" s="8" t="n"/>
      <c r="G396" s="7" t="n"/>
      <c r="I396" s="9">
        <f>IF(C396="","",SUMIF(Payments!$B:$B,C396,Payments!$D:$D))</f>
        <v/>
      </c>
      <c r="J396" s="9">
        <f>IF(C396="","",D396-E396-I396)</f>
        <v/>
      </c>
      <c r="K396" s="11">
        <f>IF(OR(C396="",F396=0),"",ROUNDDOWN(I396/F396,0))</f>
        <v/>
      </c>
      <c r="L396" s="11">
        <f>IF(OR(C396="",G396="",F396=0),"",MAX(0,MIN(H396,IF(TODAY()&lt;G396,0,(YEAR(TODAY())-YEAR(G396))*12+MONTH(TODAY())-MONTH(G396)+IF(DAY(TODAY())&gt;=DAY(G396),1,0)))-K396))</f>
        <v/>
      </c>
    </row>
    <row r="397">
      <c r="D397" s="8" t="n"/>
      <c r="E397" s="8" t="n"/>
      <c r="F397" s="8" t="n"/>
      <c r="G397" s="7" t="n"/>
      <c r="I397" s="9">
        <f>IF(C397="","",SUMIF(Payments!$B:$B,C397,Payments!$D:$D))</f>
        <v/>
      </c>
      <c r="J397" s="9">
        <f>IF(C397="","",D397-E397-I397)</f>
        <v/>
      </c>
      <c r="K397" s="11">
        <f>IF(OR(C397="",F397=0),"",ROUNDDOWN(I397/F397,0))</f>
        <v/>
      </c>
      <c r="L397" s="11">
        <f>IF(OR(C397="",G397="",F397=0),"",MAX(0,MIN(H397,IF(TODAY()&lt;G397,0,(YEAR(TODAY())-YEAR(G397))*12+MONTH(TODAY())-MONTH(G397)+IF(DAY(TODAY())&gt;=DAY(G397),1,0)))-K397))</f>
        <v/>
      </c>
    </row>
    <row r="398">
      <c r="D398" s="8" t="n"/>
      <c r="E398" s="8" t="n"/>
      <c r="F398" s="8" t="n"/>
      <c r="G398" s="7" t="n"/>
      <c r="I398" s="9">
        <f>IF(C398="","",SUMIF(Payments!$B:$B,C398,Payments!$D:$D))</f>
        <v/>
      </c>
      <c r="J398" s="9">
        <f>IF(C398="","",D398-E398-I398)</f>
        <v/>
      </c>
      <c r="K398" s="11">
        <f>IF(OR(C398="",F398=0),"",ROUNDDOWN(I398/F398,0))</f>
        <v/>
      </c>
      <c r="L398" s="11">
        <f>IF(OR(C398="",G398="",F398=0),"",MAX(0,MIN(H398,IF(TODAY()&lt;G398,0,(YEAR(TODAY())-YEAR(G398))*12+MONTH(TODAY())-MONTH(G398)+IF(DAY(TODAY())&gt;=DAY(G398),1,0)))-K398))</f>
        <v/>
      </c>
    </row>
    <row r="399">
      <c r="D399" s="8" t="n"/>
      <c r="E399" s="8" t="n"/>
      <c r="F399" s="8" t="n"/>
      <c r="G399" s="7" t="n"/>
      <c r="I399" s="9">
        <f>IF(C399="","",SUMIF(Payments!$B:$B,C399,Payments!$D:$D))</f>
        <v/>
      </c>
      <c r="J399" s="9">
        <f>IF(C399="","",D399-E399-I399)</f>
        <v/>
      </c>
      <c r="K399" s="11">
        <f>IF(OR(C399="",F399=0),"",ROUNDDOWN(I399/F399,0))</f>
        <v/>
      </c>
      <c r="L399" s="11">
        <f>IF(OR(C399="",G399="",F399=0),"",MAX(0,MIN(H399,IF(TODAY()&lt;G399,0,(YEAR(TODAY())-YEAR(G399))*12+MONTH(TODAY())-MONTH(G399)+IF(DAY(TODAY())&gt;=DAY(G399),1,0)))-K399))</f>
        <v/>
      </c>
    </row>
    <row r="400">
      <c r="D400" s="8" t="n"/>
      <c r="E400" s="8" t="n"/>
      <c r="F400" s="8" t="n"/>
      <c r="G400" s="7" t="n"/>
      <c r="I400" s="9">
        <f>IF(C400="","",SUMIF(Payments!$B:$B,C400,Payments!$D:$D))</f>
        <v/>
      </c>
      <c r="J400" s="9">
        <f>IF(C400="","",D400-E400-I400)</f>
        <v/>
      </c>
      <c r="K400" s="11">
        <f>IF(OR(C400="",F400=0),"",ROUNDDOWN(I400/F400,0))</f>
        <v/>
      </c>
      <c r="L400" s="11">
        <f>IF(OR(C400="",G400="",F400=0),"",MAX(0,MIN(H400,IF(TODAY()&lt;G400,0,(YEAR(TODAY())-YEAR(G400))*12+MONTH(TODAY())-MONTH(G400)+IF(DAY(TODAY())&gt;=DAY(G400),1,0)))-K400))</f>
        <v/>
      </c>
    </row>
    <row r="401">
      <c r="D401" s="8" t="n"/>
      <c r="E401" s="8" t="n"/>
      <c r="F401" s="8" t="n"/>
      <c r="G401" s="7" t="n"/>
      <c r="I401" s="9">
        <f>IF(C401="","",SUMIF(Payments!$B:$B,C401,Payments!$D:$D))</f>
        <v/>
      </c>
      <c r="J401" s="9">
        <f>IF(C401="","",D401-E401-I401)</f>
        <v/>
      </c>
      <c r="K401" s="11">
        <f>IF(OR(C401="",F401=0),"",ROUNDDOWN(I401/F401,0))</f>
        <v/>
      </c>
      <c r="L401" s="11">
        <f>IF(OR(C401="",G401="",F401=0),"",MAX(0,MIN(H401,IF(TODAY()&lt;G401,0,(YEAR(TODAY())-YEAR(G401))*12+MONTH(TODAY())-MONTH(G401)+IF(DAY(TODAY())&gt;=DAY(G401),1,0)))-K401))</f>
        <v/>
      </c>
    </row>
    <row r="402">
      <c r="D402" s="8" t="n"/>
      <c r="E402" s="8" t="n"/>
      <c r="F402" s="8" t="n"/>
      <c r="G402" s="7" t="n"/>
      <c r="I402" s="9">
        <f>IF(C402="","",SUMIF(Payments!$B:$B,C402,Payments!$D:$D))</f>
        <v/>
      </c>
      <c r="J402" s="9">
        <f>IF(C402="","",D402-E402-I402)</f>
        <v/>
      </c>
      <c r="K402" s="11">
        <f>IF(OR(C402="",F402=0),"",ROUNDDOWN(I402/F402,0))</f>
        <v/>
      </c>
      <c r="L402" s="11">
        <f>IF(OR(C402="",G402="",F402=0),"",MAX(0,MIN(H402,IF(TODAY()&lt;G402,0,(YEAR(TODAY())-YEAR(G402))*12+MONTH(TODAY())-MONTH(G402)+IF(DAY(TODAY())&gt;=DAY(G402),1,0)))-K402))</f>
        <v/>
      </c>
    </row>
    <row r="403">
      <c r="D403" s="8" t="n"/>
      <c r="E403" s="8" t="n"/>
      <c r="F403" s="8" t="n"/>
      <c r="G403" s="7" t="n"/>
      <c r="I403" s="9">
        <f>IF(C403="","",SUMIF(Payments!$B:$B,C403,Payments!$D:$D))</f>
        <v/>
      </c>
      <c r="J403" s="9">
        <f>IF(C403="","",D403-E403-I403)</f>
        <v/>
      </c>
      <c r="K403" s="11">
        <f>IF(OR(C403="",F403=0),"",ROUNDDOWN(I403/F403,0))</f>
        <v/>
      </c>
      <c r="L403" s="11">
        <f>IF(OR(C403="",G403="",F403=0),"",MAX(0,MIN(H403,IF(TODAY()&lt;G403,0,(YEAR(TODAY())-YEAR(G403))*12+MONTH(TODAY())-MONTH(G403)+IF(DAY(TODAY())&gt;=DAY(G403),1,0)))-K403))</f>
        <v/>
      </c>
    </row>
    <row r="404">
      <c r="D404" s="8" t="n"/>
      <c r="E404" s="8" t="n"/>
      <c r="F404" s="8" t="n"/>
      <c r="G404" s="7" t="n"/>
      <c r="I404" s="9">
        <f>IF(C404="","",SUMIF(Payments!$B:$B,C404,Payments!$D:$D))</f>
        <v/>
      </c>
      <c r="J404" s="9">
        <f>IF(C404="","",D404-E404-I404)</f>
        <v/>
      </c>
      <c r="K404" s="11">
        <f>IF(OR(C404="",F404=0),"",ROUNDDOWN(I404/F404,0))</f>
        <v/>
      </c>
      <c r="L404" s="11">
        <f>IF(OR(C404="",G404="",F404=0),"",MAX(0,MIN(H404,IF(TODAY()&lt;G404,0,(YEAR(TODAY())-YEAR(G404))*12+MONTH(TODAY())-MONTH(G404)+IF(DAY(TODAY())&gt;=DAY(G404),1,0)))-K404))</f>
        <v/>
      </c>
    </row>
    <row r="405">
      <c r="D405" s="8" t="n"/>
      <c r="E405" s="8" t="n"/>
      <c r="F405" s="8" t="n"/>
      <c r="G405" s="7" t="n"/>
      <c r="I405" s="9">
        <f>IF(C405="","",SUMIF(Payments!$B:$B,C405,Payments!$D:$D))</f>
        <v/>
      </c>
      <c r="J405" s="9">
        <f>IF(C405="","",D405-E405-I405)</f>
        <v/>
      </c>
      <c r="K405" s="11">
        <f>IF(OR(C405="",F405=0),"",ROUNDDOWN(I405/F405,0))</f>
        <v/>
      </c>
      <c r="L405" s="11">
        <f>IF(OR(C405="",G405="",F405=0),"",MAX(0,MIN(H405,IF(TODAY()&lt;G405,0,(YEAR(TODAY())-YEAR(G405))*12+MONTH(TODAY())-MONTH(G405)+IF(DAY(TODAY())&gt;=DAY(G405),1,0)))-K405))</f>
        <v/>
      </c>
    </row>
    <row r="406">
      <c r="D406" s="8" t="n"/>
      <c r="E406" s="8" t="n"/>
      <c r="F406" s="8" t="n"/>
      <c r="G406" s="7" t="n"/>
      <c r="I406" s="9">
        <f>IF(C406="","",SUMIF(Payments!$B:$B,C406,Payments!$D:$D))</f>
        <v/>
      </c>
      <c r="J406" s="9">
        <f>IF(C406="","",D406-E406-I406)</f>
        <v/>
      </c>
      <c r="K406" s="11">
        <f>IF(OR(C406="",F406=0),"",ROUNDDOWN(I406/F406,0))</f>
        <v/>
      </c>
      <c r="L406" s="11">
        <f>IF(OR(C406="",G406="",F406=0),"",MAX(0,MIN(H406,IF(TODAY()&lt;G406,0,(YEAR(TODAY())-YEAR(G406))*12+MONTH(TODAY())-MONTH(G406)+IF(DAY(TODAY())&gt;=DAY(G406),1,0)))-K406))</f>
        <v/>
      </c>
    </row>
    <row r="407">
      <c r="D407" s="8" t="n"/>
      <c r="E407" s="8" t="n"/>
      <c r="F407" s="8" t="n"/>
      <c r="G407" s="7" t="n"/>
      <c r="I407" s="9">
        <f>IF(C407="","",SUMIF(Payments!$B:$B,C407,Payments!$D:$D))</f>
        <v/>
      </c>
      <c r="J407" s="9">
        <f>IF(C407="","",D407-E407-I407)</f>
        <v/>
      </c>
      <c r="K407" s="11">
        <f>IF(OR(C407="",F407=0),"",ROUNDDOWN(I407/F407,0))</f>
        <v/>
      </c>
      <c r="L407" s="11">
        <f>IF(OR(C407="",G407="",F407=0),"",MAX(0,MIN(H407,IF(TODAY()&lt;G407,0,(YEAR(TODAY())-YEAR(G407))*12+MONTH(TODAY())-MONTH(G407)+IF(DAY(TODAY())&gt;=DAY(G407),1,0)))-K407))</f>
        <v/>
      </c>
    </row>
    <row r="408">
      <c r="D408" s="8" t="n"/>
      <c r="E408" s="8" t="n"/>
      <c r="F408" s="8" t="n"/>
      <c r="G408" s="7" t="n"/>
      <c r="I408" s="9">
        <f>IF(C408="","",SUMIF(Payments!$B:$B,C408,Payments!$D:$D))</f>
        <v/>
      </c>
      <c r="J408" s="9">
        <f>IF(C408="","",D408-E408-I408)</f>
        <v/>
      </c>
      <c r="K408" s="11">
        <f>IF(OR(C408="",F408=0),"",ROUNDDOWN(I408/F408,0))</f>
        <v/>
      </c>
      <c r="L408" s="11">
        <f>IF(OR(C408="",G408="",F408=0),"",MAX(0,MIN(H408,IF(TODAY()&lt;G408,0,(YEAR(TODAY())-YEAR(G408))*12+MONTH(TODAY())-MONTH(G408)+IF(DAY(TODAY())&gt;=DAY(G408),1,0)))-K408))</f>
        <v/>
      </c>
    </row>
    <row r="409">
      <c r="D409" s="8" t="n"/>
      <c r="E409" s="8" t="n"/>
      <c r="F409" s="8" t="n"/>
      <c r="G409" s="7" t="n"/>
      <c r="I409" s="9">
        <f>IF(C409="","",SUMIF(Payments!$B:$B,C409,Payments!$D:$D))</f>
        <v/>
      </c>
      <c r="J409" s="9">
        <f>IF(C409="","",D409-E409-I409)</f>
        <v/>
      </c>
      <c r="K409" s="11">
        <f>IF(OR(C409="",F409=0),"",ROUNDDOWN(I409/F409,0))</f>
        <v/>
      </c>
      <c r="L409" s="11">
        <f>IF(OR(C409="",G409="",F409=0),"",MAX(0,MIN(H409,IF(TODAY()&lt;G409,0,(YEAR(TODAY())-YEAR(G409))*12+MONTH(TODAY())-MONTH(G409)+IF(DAY(TODAY())&gt;=DAY(G409),1,0)))-K409))</f>
        <v/>
      </c>
    </row>
    <row r="410">
      <c r="D410" s="8" t="n"/>
      <c r="E410" s="8" t="n"/>
      <c r="F410" s="8" t="n"/>
      <c r="G410" s="7" t="n"/>
      <c r="I410" s="9">
        <f>IF(C410="","",SUMIF(Payments!$B:$B,C410,Payments!$D:$D))</f>
        <v/>
      </c>
      <c r="J410" s="9">
        <f>IF(C410="","",D410-E410-I410)</f>
        <v/>
      </c>
      <c r="K410" s="11">
        <f>IF(OR(C410="",F410=0),"",ROUNDDOWN(I410/F410,0))</f>
        <v/>
      </c>
      <c r="L410" s="11">
        <f>IF(OR(C410="",G410="",F410=0),"",MAX(0,MIN(H410,IF(TODAY()&lt;G410,0,(YEAR(TODAY())-YEAR(G410))*12+MONTH(TODAY())-MONTH(G410)+IF(DAY(TODAY())&gt;=DAY(G410),1,0)))-K410))</f>
        <v/>
      </c>
    </row>
    <row r="411">
      <c r="D411" s="8" t="n"/>
      <c r="E411" s="8" t="n"/>
      <c r="F411" s="8" t="n"/>
      <c r="G411" s="7" t="n"/>
      <c r="I411" s="9">
        <f>IF(C411="","",SUMIF(Payments!$B:$B,C411,Payments!$D:$D))</f>
        <v/>
      </c>
      <c r="J411" s="9">
        <f>IF(C411="","",D411-E411-I411)</f>
        <v/>
      </c>
      <c r="K411" s="11">
        <f>IF(OR(C411="",F411=0),"",ROUNDDOWN(I411/F411,0))</f>
        <v/>
      </c>
      <c r="L411" s="11">
        <f>IF(OR(C411="",G411="",F411=0),"",MAX(0,MIN(H411,IF(TODAY()&lt;G411,0,(YEAR(TODAY())-YEAR(G411))*12+MONTH(TODAY())-MONTH(G411)+IF(DAY(TODAY())&gt;=DAY(G411),1,0)))-K411))</f>
        <v/>
      </c>
    </row>
    <row r="412">
      <c r="D412" s="8" t="n"/>
      <c r="E412" s="8" t="n"/>
      <c r="F412" s="8" t="n"/>
      <c r="G412" s="7" t="n"/>
      <c r="I412" s="9">
        <f>IF(C412="","",SUMIF(Payments!$B:$B,C412,Payments!$D:$D))</f>
        <v/>
      </c>
      <c r="J412" s="9">
        <f>IF(C412="","",D412-E412-I412)</f>
        <v/>
      </c>
      <c r="K412" s="11">
        <f>IF(OR(C412="",F412=0),"",ROUNDDOWN(I412/F412,0))</f>
        <v/>
      </c>
      <c r="L412" s="11">
        <f>IF(OR(C412="",G412="",F412=0),"",MAX(0,MIN(H412,IF(TODAY()&lt;G412,0,(YEAR(TODAY())-YEAR(G412))*12+MONTH(TODAY())-MONTH(G412)+IF(DAY(TODAY())&gt;=DAY(G412),1,0)))-K412))</f>
        <v/>
      </c>
    </row>
    <row r="413">
      <c r="D413" s="8" t="n"/>
      <c r="E413" s="8" t="n"/>
      <c r="F413" s="8" t="n"/>
      <c r="G413" s="7" t="n"/>
      <c r="I413" s="9">
        <f>IF(C413="","",SUMIF(Payments!$B:$B,C413,Payments!$D:$D))</f>
        <v/>
      </c>
      <c r="J413" s="9">
        <f>IF(C413="","",D413-E413-I413)</f>
        <v/>
      </c>
      <c r="K413" s="11">
        <f>IF(OR(C413="",F413=0),"",ROUNDDOWN(I413/F413,0))</f>
        <v/>
      </c>
      <c r="L413" s="11">
        <f>IF(OR(C413="",G413="",F413=0),"",MAX(0,MIN(H413,IF(TODAY()&lt;G413,0,(YEAR(TODAY())-YEAR(G413))*12+MONTH(TODAY())-MONTH(G413)+IF(DAY(TODAY())&gt;=DAY(G413),1,0)))-K413))</f>
        <v/>
      </c>
    </row>
    <row r="414">
      <c r="D414" s="8" t="n"/>
      <c r="E414" s="8" t="n"/>
      <c r="F414" s="8" t="n"/>
      <c r="G414" s="7" t="n"/>
      <c r="I414" s="9">
        <f>IF(C414="","",SUMIF(Payments!$B:$B,C414,Payments!$D:$D))</f>
        <v/>
      </c>
      <c r="J414" s="9">
        <f>IF(C414="","",D414-E414-I414)</f>
        <v/>
      </c>
      <c r="K414" s="11">
        <f>IF(OR(C414="",F414=0),"",ROUNDDOWN(I414/F414,0))</f>
        <v/>
      </c>
      <c r="L414" s="11">
        <f>IF(OR(C414="",G414="",F414=0),"",MAX(0,MIN(H414,IF(TODAY()&lt;G414,0,(YEAR(TODAY())-YEAR(G414))*12+MONTH(TODAY())-MONTH(G414)+IF(DAY(TODAY())&gt;=DAY(G414),1,0)))-K414))</f>
        <v/>
      </c>
    </row>
    <row r="415">
      <c r="D415" s="8" t="n"/>
      <c r="E415" s="8" t="n"/>
      <c r="F415" s="8" t="n"/>
      <c r="G415" s="7" t="n"/>
      <c r="I415" s="9">
        <f>IF(C415="","",SUMIF(Payments!$B:$B,C415,Payments!$D:$D))</f>
        <v/>
      </c>
      <c r="J415" s="9">
        <f>IF(C415="","",D415-E415-I415)</f>
        <v/>
      </c>
      <c r="K415" s="11">
        <f>IF(OR(C415="",F415=0),"",ROUNDDOWN(I415/F415,0))</f>
        <v/>
      </c>
      <c r="L415" s="11">
        <f>IF(OR(C415="",G415="",F415=0),"",MAX(0,MIN(H415,IF(TODAY()&lt;G415,0,(YEAR(TODAY())-YEAR(G415))*12+MONTH(TODAY())-MONTH(G415)+IF(DAY(TODAY())&gt;=DAY(G415),1,0)))-K415))</f>
        <v/>
      </c>
    </row>
    <row r="416">
      <c r="D416" s="8" t="n"/>
      <c r="E416" s="8" t="n"/>
      <c r="F416" s="8" t="n"/>
      <c r="G416" s="7" t="n"/>
      <c r="I416" s="9">
        <f>IF(C416="","",SUMIF(Payments!$B:$B,C416,Payments!$D:$D))</f>
        <v/>
      </c>
      <c r="J416" s="9">
        <f>IF(C416="","",D416-E416-I416)</f>
        <v/>
      </c>
      <c r="K416" s="11">
        <f>IF(OR(C416="",F416=0),"",ROUNDDOWN(I416/F416,0))</f>
        <v/>
      </c>
      <c r="L416" s="11">
        <f>IF(OR(C416="",G416="",F416=0),"",MAX(0,MIN(H416,IF(TODAY()&lt;G416,0,(YEAR(TODAY())-YEAR(G416))*12+MONTH(TODAY())-MONTH(G416)+IF(DAY(TODAY())&gt;=DAY(G416),1,0)))-K416))</f>
        <v/>
      </c>
    </row>
    <row r="417">
      <c r="D417" s="8" t="n"/>
      <c r="E417" s="8" t="n"/>
      <c r="F417" s="8" t="n"/>
      <c r="G417" s="7" t="n"/>
      <c r="I417" s="9">
        <f>IF(C417="","",SUMIF(Payments!$B:$B,C417,Payments!$D:$D))</f>
        <v/>
      </c>
      <c r="J417" s="9">
        <f>IF(C417="","",D417-E417-I417)</f>
        <v/>
      </c>
      <c r="K417" s="11">
        <f>IF(OR(C417="",F417=0),"",ROUNDDOWN(I417/F417,0))</f>
        <v/>
      </c>
      <c r="L417" s="11">
        <f>IF(OR(C417="",G417="",F417=0),"",MAX(0,MIN(H417,IF(TODAY()&lt;G417,0,(YEAR(TODAY())-YEAR(G417))*12+MONTH(TODAY())-MONTH(G417)+IF(DAY(TODAY())&gt;=DAY(G417),1,0)))-K417))</f>
        <v/>
      </c>
    </row>
    <row r="418">
      <c r="D418" s="8" t="n"/>
      <c r="E418" s="8" t="n"/>
      <c r="F418" s="8" t="n"/>
      <c r="G418" s="7" t="n"/>
      <c r="I418" s="9">
        <f>IF(C418="","",SUMIF(Payments!$B:$B,C418,Payments!$D:$D))</f>
        <v/>
      </c>
      <c r="J418" s="9">
        <f>IF(C418="","",D418-E418-I418)</f>
        <v/>
      </c>
      <c r="K418" s="11">
        <f>IF(OR(C418="",F418=0),"",ROUNDDOWN(I418/F418,0))</f>
        <v/>
      </c>
      <c r="L418" s="11">
        <f>IF(OR(C418="",G418="",F418=0),"",MAX(0,MIN(H418,IF(TODAY()&lt;G418,0,(YEAR(TODAY())-YEAR(G418))*12+MONTH(TODAY())-MONTH(G418)+IF(DAY(TODAY())&gt;=DAY(G418),1,0)))-K418))</f>
        <v/>
      </c>
    </row>
    <row r="419">
      <c r="D419" s="8" t="n"/>
      <c r="E419" s="8" t="n"/>
      <c r="F419" s="8" t="n"/>
      <c r="G419" s="7" t="n"/>
      <c r="I419" s="9">
        <f>IF(C419="","",SUMIF(Payments!$B:$B,C419,Payments!$D:$D))</f>
        <v/>
      </c>
      <c r="J419" s="9">
        <f>IF(C419="","",D419-E419-I419)</f>
        <v/>
      </c>
      <c r="K419" s="11">
        <f>IF(OR(C419="",F419=0),"",ROUNDDOWN(I419/F419,0))</f>
        <v/>
      </c>
      <c r="L419" s="11">
        <f>IF(OR(C419="",G419="",F419=0),"",MAX(0,MIN(H419,IF(TODAY()&lt;G419,0,(YEAR(TODAY())-YEAR(G419))*12+MONTH(TODAY())-MONTH(G419)+IF(DAY(TODAY())&gt;=DAY(G419),1,0)))-K419))</f>
        <v/>
      </c>
    </row>
    <row r="420">
      <c r="D420" s="8" t="n"/>
      <c r="E420" s="8" t="n"/>
      <c r="F420" s="8" t="n"/>
      <c r="G420" s="7" t="n"/>
      <c r="I420" s="9">
        <f>IF(C420="","",SUMIF(Payments!$B:$B,C420,Payments!$D:$D))</f>
        <v/>
      </c>
      <c r="J420" s="9">
        <f>IF(C420="","",D420-E420-I420)</f>
        <v/>
      </c>
      <c r="K420" s="11">
        <f>IF(OR(C420="",F420=0),"",ROUNDDOWN(I420/F420,0))</f>
        <v/>
      </c>
      <c r="L420" s="11">
        <f>IF(OR(C420="",G420="",F420=0),"",MAX(0,MIN(H420,IF(TODAY()&lt;G420,0,(YEAR(TODAY())-YEAR(G420))*12+MONTH(TODAY())-MONTH(G420)+IF(DAY(TODAY())&gt;=DAY(G420),1,0)))-K420))</f>
        <v/>
      </c>
    </row>
    <row r="421">
      <c r="D421" s="8" t="n"/>
      <c r="E421" s="8" t="n"/>
      <c r="F421" s="8" t="n"/>
      <c r="G421" s="7" t="n"/>
      <c r="I421" s="9">
        <f>IF(C421="","",SUMIF(Payments!$B:$B,C421,Payments!$D:$D))</f>
        <v/>
      </c>
      <c r="J421" s="9">
        <f>IF(C421="","",D421-E421-I421)</f>
        <v/>
      </c>
      <c r="K421" s="11">
        <f>IF(OR(C421="",F421=0),"",ROUNDDOWN(I421/F421,0))</f>
        <v/>
      </c>
      <c r="L421" s="11">
        <f>IF(OR(C421="",G421="",F421=0),"",MAX(0,MIN(H421,IF(TODAY()&lt;G421,0,(YEAR(TODAY())-YEAR(G421))*12+MONTH(TODAY())-MONTH(G421)+IF(DAY(TODAY())&gt;=DAY(G421),1,0)))-K421))</f>
        <v/>
      </c>
    </row>
    <row r="422">
      <c r="D422" s="8" t="n"/>
      <c r="E422" s="8" t="n"/>
      <c r="F422" s="8" t="n"/>
      <c r="G422" s="7" t="n"/>
      <c r="I422" s="9">
        <f>IF(C422="","",SUMIF(Payments!$B:$B,C422,Payments!$D:$D))</f>
        <v/>
      </c>
      <c r="J422" s="9">
        <f>IF(C422="","",D422-E422-I422)</f>
        <v/>
      </c>
      <c r="K422" s="11">
        <f>IF(OR(C422="",F422=0),"",ROUNDDOWN(I422/F422,0))</f>
        <v/>
      </c>
      <c r="L422" s="11">
        <f>IF(OR(C422="",G422="",F422=0),"",MAX(0,MIN(H422,IF(TODAY()&lt;G422,0,(YEAR(TODAY())-YEAR(G422))*12+MONTH(TODAY())-MONTH(G422)+IF(DAY(TODAY())&gt;=DAY(G422),1,0)))-K422))</f>
        <v/>
      </c>
    </row>
    <row r="423">
      <c r="D423" s="8" t="n"/>
      <c r="E423" s="8" t="n"/>
      <c r="F423" s="8" t="n"/>
      <c r="G423" s="7" t="n"/>
      <c r="I423" s="9">
        <f>IF(C423="","",SUMIF(Payments!$B:$B,C423,Payments!$D:$D))</f>
        <v/>
      </c>
      <c r="J423" s="9">
        <f>IF(C423="","",D423-E423-I423)</f>
        <v/>
      </c>
      <c r="K423" s="11">
        <f>IF(OR(C423="",F423=0),"",ROUNDDOWN(I423/F423,0))</f>
        <v/>
      </c>
      <c r="L423" s="11">
        <f>IF(OR(C423="",G423="",F423=0),"",MAX(0,MIN(H423,IF(TODAY()&lt;G423,0,(YEAR(TODAY())-YEAR(G423))*12+MONTH(TODAY())-MONTH(G423)+IF(DAY(TODAY())&gt;=DAY(G423),1,0)))-K423))</f>
        <v/>
      </c>
    </row>
    <row r="424">
      <c r="D424" s="8" t="n"/>
      <c r="E424" s="8" t="n"/>
      <c r="F424" s="8" t="n"/>
      <c r="G424" s="7" t="n"/>
      <c r="I424" s="9">
        <f>IF(C424="","",SUMIF(Payments!$B:$B,C424,Payments!$D:$D))</f>
        <v/>
      </c>
      <c r="J424" s="9">
        <f>IF(C424="","",D424-E424-I424)</f>
        <v/>
      </c>
      <c r="K424" s="11">
        <f>IF(OR(C424="",F424=0),"",ROUNDDOWN(I424/F424,0))</f>
        <v/>
      </c>
      <c r="L424" s="11">
        <f>IF(OR(C424="",G424="",F424=0),"",MAX(0,MIN(H424,IF(TODAY()&lt;G424,0,(YEAR(TODAY())-YEAR(G424))*12+MONTH(TODAY())-MONTH(G424)+IF(DAY(TODAY())&gt;=DAY(G424),1,0)))-K424))</f>
        <v/>
      </c>
    </row>
    <row r="425">
      <c r="D425" s="8" t="n"/>
      <c r="E425" s="8" t="n"/>
      <c r="F425" s="8" t="n"/>
      <c r="G425" s="7" t="n"/>
      <c r="I425" s="9">
        <f>IF(C425="","",SUMIF(Payments!$B:$B,C425,Payments!$D:$D))</f>
        <v/>
      </c>
      <c r="J425" s="9">
        <f>IF(C425="","",D425-E425-I425)</f>
        <v/>
      </c>
      <c r="K425" s="11">
        <f>IF(OR(C425="",F425=0),"",ROUNDDOWN(I425/F425,0))</f>
        <v/>
      </c>
      <c r="L425" s="11">
        <f>IF(OR(C425="",G425="",F425=0),"",MAX(0,MIN(H425,IF(TODAY()&lt;G425,0,(YEAR(TODAY())-YEAR(G425))*12+MONTH(TODAY())-MONTH(G425)+IF(DAY(TODAY())&gt;=DAY(G425),1,0)))-K425))</f>
        <v/>
      </c>
    </row>
    <row r="426">
      <c r="D426" s="8" t="n"/>
      <c r="E426" s="8" t="n"/>
      <c r="F426" s="8" t="n"/>
      <c r="G426" s="7" t="n"/>
      <c r="I426" s="9">
        <f>IF(C426="","",SUMIF(Payments!$B:$B,C426,Payments!$D:$D))</f>
        <v/>
      </c>
      <c r="J426" s="9">
        <f>IF(C426="","",D426-E426-I426)</f>
        <v/>
      </c>
      <c r="K426" s="11">
        <f>IF(OR(C426="",F426=0),"",ROUNDDOWN(I426/F426,0))</f>
        <v/>
      </c>
      <c r="L426" s="11">
        <f>IF(OR(C426="",G426="",F426=0),"",MAX(0,MIN(H426,IF(TODAY()&lt;G426,0,(YEAR(TODAY())-YEAR(G426))*12+MONTH(TODAY())-MONTH(G426)+IF(DAY(TODAY())&gt;=DAY(G426),1,0)))-K426))</f>
        <v/>
      </c>
    </row>
    <row r="427">
      <c r="D427" s="8" t="n"/>
      <c r="E427" s="8" t="n"/>
      <c r="F427" s="8" t="n"/>
      <c r="G427" s="7" t="n"/>
      <c r="I427" s="9">
        <f>IF(C427="","",SUMIF(Payments!$B:$B,C427,Payments!$D:$D))</f>
        <v/>
      </c>
      <c r="J427" s="9">
        <f>IF(C427="","",D427-E427-I427)</f>
        <v/>
      </c>
      <c r="K427" s="11">
        <f>IF(OR(C427="",F427=0),"",ROUNDDOWN(I427/F427,0))</f>
        <v/>
      </c>
      <c r="L427" s="11">
        <f>IF(OR(C427="",G427="",F427=0),"",MAX(0,MIN(H427,IF(TODAY()&lt;G427,0,(YEAR(TODAY())-YEAR(G427))*12+MONTH(TODAY())-MONTH(G427)+IF(DAY(TODAY())&gt;=DAY(G427),1,0)))-K427))</f>
        <v/>
      </c>
    </row>
    <row r="428">
      <c r="D428" s="8" t="n"/>
      <c r="E428" s="8" t="n"/>
      <c r="F428" s="8" t="n"/>
      <c r="G428" s="7" t="n"/>
      <c r="I428" s="9">
        <f>IF(C428="","",SUMIF(Payments!$B:$B,C428,Payments!$D:$D))</f>
        <v/>
      </c>
      <c r="J428" s="9">
        <f>IF(C428="","",D428-E428-I428)</f>
        <v/>
      </c>
      <c r="K428" s="11">
        <f>IF(OR(C428="",F428=0),"",ROUNDDOWN(I428/F428,0))</f>
        <v/>
      </c>
      <c r="L428" s="11">
        <f>IF(OR(C428="",G428="",F428=0),"",MAX(0,MIN(H428,IF(TODAY()&lt;G428,0,(YEAR(TODAY())-YEAR(G428))*12+MONTH(TODAY())-MONTH(G428)+IF(DAY(TODAY())&gt;=DAY(G428),1,0)))-K428))</f>
        <v/>
      </c>
    </row>
    <row r="429">
      <c r="D429" s="8" t="n"/>
      <c r="E429" s="8" t="n"/>
      <c r="F429" s="8" t="n"/>
      <c r="G429" s="7" t="n"/>
      <c r="I429" s="9">
        <f>IF(C429="","",SUMIF(Payments!$B:$B,C429,Payments!$D:$D))</f>
        <v/>
      </c>
      <c r="J429" s="9">
        <f>IF(C429="","",D429-E429-I429)</f>
        <v/>
      </c>
      <c r="K429" s="11">
        <f>IF(OR(C429="",F429=0),"",ROUNDDOWN(I429/F429,0))</f>
        <v/>
      </c>
      <c r="L429" s="11">
        <f>IF(OR(C429="",G429="",F429=0),"",MAX(0,MIN(H429,IF(TODAY()&lt;G429,0,(YEAR(TODAY())-YEAR(G429))*12+MONTH(TODAY())-MONTH(G429)+IF(DAY(TODAY())&gt;=DAY(G429),1,0)))-K429))</f>
        <v/>
      </c>
    </row>
    <row r="430">
      <c r="D430" s="8" t="n"/>
      <c r="E430" s="8" t="n"/>
      <c r="F430" s="8" t="n"/>
      <c r="G430" s="7" t="n"/>
      <c r="I430" s="9">
        <f>IF(C430="","",SUMIF(Payments!$B:$B,C430,Payments!$D:$D))</f>
        <v/>
      </c>
      <c r="J430" s="9">
        <f>IF(C430="","",D430-E430-I430)</f>
        <v/>
      </c>
      <c r="K430" s="11">
        <f>IF(OR(C430="",F430=0),"",ROUNDDOWN(I430/F430,0))</f>
        <v/>
      </c>
      <c r="L430" s="11">
        <f>IF(OR(C430="",G430="",F430=0),"",MAX(0,MIN(H430,IF(TODAY()&lt;G430,0,(YEAR(TODAY())-YEAR(G430))*12+MONTH(TODAY())-MONTH(G430)+IF(DAY(TODAY())&gt;=DAY(G430),1,0)))-K430))</f>
        <v/>
      </c>
    </row>
    <row r="431">
      <c r="D431" s="8" t="n"/>
      <c r="E431" s="8" t="n"/>
      <c r="F431" s="8" t="n"/>
      <c r="G431" s="7" t="n"/>
      <c r="I431" s="9">
        <f>IF(C431="","",SUMIF(Payments!$B:$B,C431,Payments!$D:$D))</f>
        <v/>
      </c>
      <c r="J431" s="9">
        <f>IF(C431="","",D431-E431-I431)</f>
        <v/>
      </c>
      <c r="K431" s="11">
        <f>IF(OR(C431="",F431=0),"",ROUNDDOWN(I431/F431,0))</f>
        <v/>
      </c>
      <c r="L431" s="11">
        <f>IF(OR(C431="",G431="",F431=0),"",MAX(0,MIN(H431,IF(TODAY()&lt;G431,0,(YEAR(TODAY())-YEAR(G431))*12+MONTH(TODAY())-MONTH(G431)+IF(DAY(TODAY())&gt;=DAY(G431),1,0)))-K431))</f>
        <v/>
      </c>
    </row>
    <row r="432">
      <c r="D432" s="8" t="n"/>
      <c r="E432" s="8" t="n"/>
      <c r="F432" s="8" t="n"/>
      <c r="G432" s="7" t="n"/>
      <c r="I432" s="9">
        <f>IF(C432="","",SUMIF(Payments!$B:$B,C432,Payments!$D:$D))</f>
        <v/>
      </c>
      <c r="J432" s="9">
        <f>IF(C432="","",D432-E432-I432)</f>
        <v/>
      </c>
      <c r="K432" s="11">
        <f>IF(OR(C432="",F432=0),"",ROUNDDOWN(I432/F432,0))</f>
        <v/>
      </c>
      <c r="L432" s="11">
        <f>IF(OR(C432="",G432="",F432=0),"",MAX(0,MIN(H432,IF(TODAY()&lt;G432,0,(YEAR(TODAY())-YEAR(G432))*12+MONTH(TODAY())-MONTH(G432)+IF(DAY(TODAY())&gt;=DAY(G432),1,0)))-K432))</f>
        <v/>
      </c>
    </row>
    <row r="433">
      <c r="D433" s="8" t="n"/>
      <c r="E433" s="8" t="n"/>
      <c r="F433" s="8" t="n"/>
      <c r="G433" s="7" t="n"/>
      <c r="I433" s="9">
        <f>IF(C433="","",SUMIF(Payments!$B:$B,C433,Payments!$D:$D))</f>
        <v/>
      </c>
      <c r="J433" s="9">
        <f>IF(C433="","",D433-E433-I433)</f>
        <v/>
      </c>
      <c r="K433" s="11">
        <f>IF(OR(C433="",F433=0),"",ROUNDDOWN(I433/F433,0))</f>
        <v/>
      </c>
      <c r="L433" s="11">
        <f>IF(OR(C433="",G433="",F433=0),"",MAX(0,MIN(H433,IF(TODAY()&lt;G433,0,(YEAR(TODAY())-YEAR(G433))*12+MONTH(TODAY())-MONTH(G433)+IF(DAY(TODAY())&gt;=DAY(G433),1,0)))-K433))</f>
        <v/>
      </c>
    </row>
    <row r="434">
      <c r="D434" s="8" t="n"/>
      <c r="E434" s="8" t="n"/>
      <c r="F434" s="8" t="n"/>
      <c r="G434" s="7" t="n"/>
      <c r="I434" s="9">
        <f>IF(C434="","",SUMIF(Payments!$B:$B,C434,Payments!$D:$D))</f>
        <v/>
      </c>
      <c r="J434" s="9">
        <f>IF(C434="","",D434-E434-I434)</f>
        <v/>
      </c>
      <c r="K434" s="11">
        <f>IF(OR(C434="",F434=0),"",ROUNDDOWN(I434/F434,0))</f>
        <v/>
      </c>
      <c r="L434" s="11">
        <f>IF(OR(C434="",G434="",F434=0),"",MAX(0,MIN(H434,IF(TODAY()&lt;G434,0,(YEAR(TODAY())-YEAR(G434))*12+MONTH(TODAY())-MONTH(G434)+IF(DAY(TODAY())&gt;=DAY(G434),1,0)))-K434))</f>
        <v/>
      </c>
    </row>
    <row r="435">
      <c r="D435" s="8" t="n"/>
      <c r="E435" s="8" t="n"/>
      <c r="F435" s="8" t="n"/>
      <c r="G435" s="7" t="n"/>
      <c r="I435" s="9">
        <f>IF(C435="","",SUMIF(Payments!$B:$B,C435,Payments!$D:$D))</f>
        <v/>
      </c>
      <c r="J435" s="9">
        <f>IF(C435="","",D435-E435-I435)</f>
        <v/>
      </c>
      <c r="K435" s="11">
        <f>IF(OR(C435="",F435=0),"",ROUNDDOWN(I435/F435,0))</f>
        <v/>
      </c>
      <c r="L435" s="11">
        <f>IF(OR(C435="",G435="",F435=0),"",MAX(0,MIN(H435,IF(TODAY()&lt;G435,0,(YEAR(TODAY())-YEAR(G435))*12+MONTH(TODAY())-MONTH(G435)+IF(DAY(TODAY())&gt;=DAY(G435),1,0)))-K435))</f>
        <v/>
      </c>
    </row>
    <row r="436">
      <c r="D436" s="8" t="n"/>
      <c r="E436" s="8" t="n"/>
      <c r="F436" s="8" t="n"/>
      <c r="G436" s="7" t="n"/>
      <c r="I436" s="9">
        <f>IF(C436="","",SUMIF(Payments!$B:$B,C436,Payments!$D:$D))</f>
        <v/>
      </c>
      <c r="J436" s="9">
        <f>IF(C436="","",D436-E436-I436)</f>
        <v/>
      </c>
      <c r="K436" s="11">
        <f>IF(OR(C436="",F436=0),"",ROUNDDOWN(I436/F436,0))</f>
        <v/>
      </c>
      <c r="L436" s="11">
        <f>IF(OR(C436="",G436="",F436=0),"",MAX(0,MIN(H436,IF(TODAY()&lt;G436,0,(YEAR(TODAY())-YEAR(G436))*12+MONTH(TODAY())-MONTH(G436)+IF(DAY(TODAY())&gt;=DAY(G436),1,0)))-K436))</f>
        <v/>
      </c>
    </row>
    <row r="437">
      <c r="D437" s="8" t="n"/>
      <c r="E437" s="8" t="n"/>
      <c r="F437" s="8" t="n"/>
      <c r="G437" s="7" t="n"/>
      <c r="I437" s="9">
        <f>IF(C437="","",SUMIF(Payments!$B:$B,C437,Payments!$D:$D))</f>
        <v/>
      </c>
      <c r="J437" s="9">
        <f>IF(C437="","",D437-E437-I437)</f>
        <v/>
      </c>
      <c r="K437" s="11">
        <f>IF(OR(C437="",F437=0),"",ROUNDDOWN(I437/F437,0))</f>
        <v/>
      </c>
      <c r="L437" s="11">
        <f>IF(OR(C437="",G437="",F437=0),"",MAX(0,MIN(H437,IF(TODAY()&lt;G437,0,(YEAR(TODAY())-YEAR(G437))*12+MONTH(TODAY())-MONTH(G437)+IF(DAY(TODAY())&gt;=DAY(G437),1,0)))-K437))</f>
        <v/>
      </c>
    </row>
    <row r="438">
      <c r="D438" s="8" t="n"/>
      <c r="E438" s="8" t="n"/>
      <c r="F438" s="8" t="n"/>
      <c r="G438" s="7" t="n"/>
      <c r="I438" s="9">
        <f>IF(C438="","",SUMIF(Payments!$B:$B,C438,Payments!$D:$D))</f>
        <v/>
      </c>
      <c r="J438" s="9">
        <f>IF(C438="","",D438-E438-I438)</f>
        <v/>
      </c>
      <c r="K438" s="11">
        <f>IF(OR(C438="",F438=0),"",ROUNDDOWN(I438/F438,0))</f>
        <v/>
      </c>
      <c r="L438" s="11">
        <f>IF(OR(C438="",G438="",F438=0),"",MAX(0,MIN(H438,IF(TODAY()&lt;G438,0,(YEAR(TODAY())-YEAR(G438))*12+MONTH(TODAY())-MONTH(G438)+IF(DAY(TODAY())&gt;=DAY(G438),1,0)))-K438))</f>
        <v/>
      </c>
    </row>
    <row r="439">
      <c r="D439" s="8" t="n"/>
      <c r="E439" s="8" t="n"/>
      <c r="F439" s="8" t="n"/>
      <c r="G439" s="7" t="n"/>
      <c r="I439" s="9">
        <f>IF(C439="","",SUMIF(Payments!$B:$B,C439,Payments!$D:$D))</f>
        <v/>
      </c>
      <c r="J439" s="9">
        <f>IF(C439="","",D439-E439-I439)</f>
        <v/>
      </c>
      <c r="K439" s="11">
        <f>IF(OR(C439="",F439=0),"",ROUNDDOWN(I439/F439,0))</f>
        <v/>
      </c>
      <c r="L439" s="11">
        <f>IF(OR(C439="",G439="",F439=0),"",MAX(0,MIN(H439,IF(TODAY()&lt;G439,0,(YEAR(TODAY())-YEAR(G439))*12+MONTH(TODAY())-MONTH(G439)+IF(DAY(TODAY())&gt;=DAY(G439),1,0)))-K439))</f>
        <v/>
      </c>
    </row>
    <row r="440">
      <c r="D440" s="8" t="n"/>
      <c r="E440" s="8" t="n"/>
      <c r="F440" s="8" t="n"/>
      <c r="G440" s="7" t="n"/>
      <c r="I440" s="9">
        <f>IF(C440="","",SUMIF(Payments!$B:$B,C440,Payments!$D:$D))</f>
        <v/>
      </c>
      <c r="J440" s="9">
        <f>IF(C440="","",D440-E440-I440)</f>
        <v/>
      </c>
      <c r="K440" s="11">
        <f>IF(OR(C440="",F440=0),"",ROUNDDOWN(I440/F440,0))</f>
        <v/>
      </c>
      <c r="L440" s="11">
        <f>IF(OR(C440="",G440="",F440=0),"",MAX(0,MIN(H440,IF(TODAY()&lt;G440,0,(YEAR(TODAY())-YEAR(G440))*12+MONTH(TODAY())-MONTH(G440)+IF(DAY(TODAY())&gt;=DAY(G440),1,0)))-K440))</f>
        <v/>
      </c>
    </row>
    <row r="441">
      <c r="D441" s="8" t="n"/>
      <c r="E441" s="8" t="n"/>
      <c r="F441" s="8" t="n"/>
      <c r="G441" s="7" t="n"/>
      <c r="I441" s="9">
        <f>IF(C441="","",SUMIF(Payments!$B:$B,C441,Payments!$D:$D))</f>
        <v/>
      </c>
      <c r="J441" s="9">
        <f>IF(C441="","",D441-E441-I441)</f>
        <v/>
      </c>
      <c r="K441" s="11">
        <f>IF(OR(C441="",F441=0),"",ROUNDDOWN(I441/F441,0))</f>
        <v/>
      </c>
      <c r="L441" s="11">
        <f>IF(OR(C441="",G441="",F441=0),"",MAX(0,MIN(H441,IF(TODAY()&lt;G441,0,(YEAR(TODAY())-YEAR(G441))*12+MONTH(TODAY())-MONTH(G441)+IF(DAY(TODAY())&gt;=DAY(G441),1,0)))-K441))</f>
        <v/>
      </c>
    </row>
    <row r="442">
      <c r="D442" s="8" t="n"/>
      <c r="E442" s="8" t="n"/>
      <c r="F442" s="8" t="n"/>
      <c r="G442" s="7" t="n"/>
      <c r="I442" s="9">
        <f>IF(C442="","",SUMIF(Payments!$B:$B,C442,Payments!$D:$D))</f>
        <v/>
      </c>
      <c r="J442" s="9">
        <f>IF(C442="","",D442-E442-I442)</f>
        <v/>
      </c>
      <c r="K442" s="11">
        <f>IF(OR(C442="",F442=0),"",ROUNDDOWN(I442/F442,0))</f>
        <v/>
      </c>
      <c r="L442" s="11">
        <f>IF(OR(C442="",G442="",F442=0),"",MAX(0,MIN(H442,IF(TODAY()&lt;G442,0,(YEAR(TODAY())-YEAR(G442))*12+MONTH(TODAY())-MONTH(G442)+IF(DAY(TODAY())&gt;=DAY(G442),1,0)))-K442))</f>
        <v/>
      </c>
    </row>
    <row r="443">
      <c r="D443" s="8" t="n"/>
      <c r="E443" s="8" t="n"/>
      <c r="F443" s="8" t="n"/>
      <c r="G443" s="7" t="n"/>
      <c r="I443" s="9">
        <f>IF(C443="","",SUMIF(Payments!$B:$B,C443,Payments!$D:$D))</f>
        <v/>
      </c>
      <c r="J443" s="9">
        <f>IF(C443="","",D443-E443-I443)</f>
        <v/>
      </c>
      <c r="K443" s="11">
        <f>IF(OR(C443="",F443=0),"",ROUNDDOWN(I443/F443,0))</f>
        <v/>
      </c>
      <c r="L443" s="11">
        <f>IF(OR(C443="",G443="",F443=0),"",MAX(0,MIN(H443,IF(TODAY()&lt;G443,0,(YEAR(TODAY())-YEAR(G443))*12+MONTH(TODAY())-MONTH(G443)+IF(DAY(TODAY())&gt;=DAY(G443),1,0)))-K443))</f>
        <v/>
      </c>
    </row>
    <row r="444">
      <c r="D444" s="8" t="n"/>
      <c r="E444" s="8" t="n"/>
      <c r="F444" s="8" t="n"/>
      <c r="G444" s="7" t="n"/>
      <c r="I444" s="9">
        <f>IF(C444="","",SUMIF(Payments!$B:$B,C444,Payments!$D:$D))</f>
        <v/>
      </c>
      <c r="J444" s="9">
        <f>IF(C444="","",D444-E444-I444)</f>
        <v/>
      </c>
      <c r="K444" s="11">
        <f>IF(OR(C444="",F444=0),"",ROUNDDOWN(I444/F444,0))</f>
        <v/>
      </c>
      <c r="L444" s="11">
        <f>IF(OR(C444="",G444="",F444=0),"",MAX(0,MIN(H444,IF(TODAY()&lt;G444,0,(YEAR(TODAY())-YEAR(G444))*12+MONTH(TODAY())-MONTH(G444)+IF(DAY(TODAY())&gt;=DAY(G444),1,0)))-K444))</f>
        <v/>
      </c>
    </row>
    <row r="445">
      <c r="D445" s="8" t="n"/>
      <c r="E445" s="8" t="n"/>
      <c r="F445" s="8" t="n"/>
      <c r="G445" s="7" t="n"/>
      <c r="I445" s="9">
        <f>IF(C445="","",SUMIF(Payments!$B:$B,C445,Payments!$D:$D))</f>
        <v/>
      </c>
      <c r="J445" s="9">
        <f>IF(C445="","",D445-E445-I445)</f>
        <v/>
      </c>
      <c r="K445" s="11">
        <f>IF(OR(C445="",F445=0),"",ROUNDDOWN(I445/F445,0))</f>
        <v/>
      </c>
      <c r="L445" s="11">
        <f>IF(OR(C445="",G445="",F445=0),"",MAX(0,MIN(H445,IF(TODAY()&lt;G445,0,(YEAR(TODAY())-YEAR(G445))*12+MONTH(TODAY())-MONTH(G445)+IF(DAY(TODAY())&gt;=DAY(G445),1,0)))-K445))</f>
        <v/>
      </c>
    </row>
    <row r="446">
      <c r="D446" s="8" t="n"/>
      <c r="E446" s="8" t="n"/>
      <c r="F446" s="8" t="n"/>
      <c r="G446" s="7" t="n"/>
      <c r="I446" s="9">
        <f>IF(C446="","",SUMIF(Payments!$B:$B,C446,Payments!$D:$D))</f>
        <v/>
      </c>
      <c r="J446" s="9">
        <f>IF(C446="","",D446-E446-I446)</f>
        <v/>
      </c>
      <c r="K446" s="11">
        <f>IF(OR(C446="",F446=0),"",ROUNDDOWN(I446/F446,0))</f>
        <v/>
      </c>
      <c r="L446" s="11">
        <f>IF(OR(C446="",G446="",F446=0),"",MAX(0,MIN(H446,IF(TODAY()&lt;G446,0,(YEAR(TODAY())-YEAR(G446))*12+MONTH(TODAY())-MONTH(G446)+IF(DAY(TODAY())&gt;=DAY(G446),1,0)))-K446))</f>
        <v/>
      </c>
    </row>
    <row r="447">
      <c r="D447" s="8" t="n"/>
      <c r="E447" s="8" t="n"/>
      <c r="F447" s="8" t="n"/>
      <c r="G447" s="7" t="n"/>
      <c r="I447" s="9">
        <f>IF(C447="","",SUMIF(Payments!$B:$B,C447,Payments!$D:$D))</f>
        <v/>
      </c>
      <c r="J447" s="9">
        <f>IF(C447="","",D447-E447-I447)</f>
        <v/>
      </c>
      <c r="K447" s="11">
        <f>IF(OR(C447="",F447=0),"",ROUNDDOWN(I447/F447,0))</f>
        <v/>
      </c>
      <c r="L447" s="11">
        <f>IF(OR(C447="",G447="",F447=0),"",MAX(0,MIN(H447,IF(TODAY()&lt;G447,0,(YEAR(TODAY())-YEAR(G447))*12+MONTH(TODAY())-MONTH(G447)+IF(DAY(TODAY())&gt;=DAY(G447),1,0)))-K447))</f>
        <v/>
      </c>
    </row>
    <row r="448">
      <c r="D448" s="8" t="n"/>
      <c r="E448" s="8" t="n"/>
      <c r="F448" s="8" t="n"/>
      <c r="G448" s="7" t="n"/>
      <c r="I448" s="9">
        <f>IF(C448="","",SUMIF(Payments!$B:$B,C448,Payments!$D:$D))</f>
        <v/>
      </c>
      <c r="J448" s="9">
        <f>IF(C448="","",D448-E448-I448)</f>
        <v/>
      </c>
      <c r="K448" s="11">
        <f>IF(OR(C448="",F448=0),"",ROUNDDOWN(I448/F448,0))</f>
        <v/>
      </c>
      <c r="L448" s="11">
        <f>IF(OR(C448="",G448="",F448=0),"",MAX(0,MIN(H448,IF(TODAY()&lt;G448,0,(YEAR(TODAY())-YEAR(G448))*12+MONTH(TODAY())-MONTH(G448)+IF(DAY(TODAY())&gt;=DAY(G448),1,0)))-K448))</f>
        <v/>
      </c>
    </row>
    <row r="449">
      <c r="D449" s="8" t="n"/>
      <c r="E449" s="8" t="n"/>
      <c r="F449" s="8" t="n"/>
      <c r="G449" s="7" t="n"/>
      <c r="I449" s="9">
        <f>IF(C449="","",SUMIF(Payments!$B:$B,C449,Payments!$D:$D))</f>
        <v/>
      </c>
      <c r="J449" s="9">
        <f>IF(C449="","",D449-E449-I449)</f>
        <v/>
      </c>
      <c r="K449" s="11">
        <f>IF(OR(C449="",F449=0),"",ROUNDDOWN(I449/F449,0))</f>
        <v/>
      </c>
      <c r="L449" s="11">
        <f>IF(OR(C449="",G449="",F449=0),"",MAX(0,MIN(H449,IF(TODAY()&lt;G449,0,(YEAR(TODAY())-YEAR(G449))*12+MONTH(TODAY())-MONTH(G449)+IF(DAY(TODAY())&gt;=DAY(G449),1,0)))-K449))</f>
        <v/>
      </c>
    </row>
    <row r="450">
      <c r="D450" s="8" t="n"/>
      <c r="E450" s="8" t="n"/>
      <c r="F450" s="8" t="n"/>
      <c r="G450" s="7" t="n"/>
      <c r="I450" s="9">
        <f>IF(C450="","",SUMIF(Payments!$B:$B,C450,Payments!$D:$D))</f>
        <v/>
      </c>
      <c r="J450" s="9">
        <f>IF(C450="","",D450-E450-I450)</f>
        <v/>
      </c>
      <c r="K450" s="11">
        <f>IF(OR(C450="",F450=0),"",ROUNDDOWN(I450/F450,0))</f>
        <v/>
      </c>
      <c r="L450" s="11">
        <f>IF(OR(C450="",G450="",F450=0),"",MAX(0,MIN(H450,IF(TODAY()&lt;G450,0,(YEAR(TODAY())-YEAR(G450))*12+MONTH(TODAY())-MONTH(G450)+IF(DAY(TODAY())&gt;=DAY(G450),1,0)))-K450))</f>
        <v/>
      </c>
    </row>
    <row r="451">
      <c r="D451" s="8" t="n"/>
      <c r="E451" s="8" t="n"/>
      <c r="F451" s="8" t="n"/>
      <c r="G451" s="7" t="n"/>
      <c r="I451" s="9">
        <f>IF(C451="","",SUMIF(Payments!$B:$B,C451,Payments!$D:$D))</f>
        <v/>
      </c>
      <c r="J451" s="9">
        <f>IF(C451="","",D451-E451-I451)</f>
        <v/>
      </c>
      <c r="K451" s="11">
        <f>IF(OR(C451="",F451=0),"",ROUNDDOWN(I451/F451,0))</f>
        <v/>
      </c>
      <c r="L451" s="11">
        <f>IF(OR(C451="",G451="",F451=0),"",MAX(0,MIN(H451,IF(TODAY()&lt;G451,0,(YEAR(TODAY())-YEAR(G451))*12+MONTH(TODAY())-MONTH(G451)+IF(DAY(TODAY())&gt;=DAY(G451),1,0)))-K451))</f>
        <v/>
      </c>
    </row>
    <row r="452">
      <c r="D452" s="8" t="n"/>
      <c r="E452" s="8" t="n"/>
      <c r="F452" s="8" t="n"/>
      <c r="G452" s="7" t="n"/>
      <c r="I452" s="9">
        <f>IF(C452="","",SUMIF(Payments!$B:$B,C452,Payments!$D:$D))</f>
        <v/>
      </c>
      <c r="J452" s="9">
        <f>IF(C452="","",D452-E452-I452)</f>
        <v/>
      </c>
      <c r="K452" s="11">
        <f>IF(OR(C452="",F452=0),"",ROUNDDOWN(I452/F452,0))</f>
        <v/>
      </c>
      <c r="L452" s="11">
        <f>IF(OR(C452="",G452="",F452=0),"",MAX(0,MIN(H452,IF(TODAY()&lt;G452,0,(YEAR(TODAY())-YEAR(G452))*12+MONTH(TODAY())-MONTH(G452)+IF(DAY(TODAY())&gt;=DAY(G452),1,0)))-K452))</f>
        <v/>
      </c>
    </row>
    <row r="453">
      <c r="D453" s="8" t="n"/>
      <c r="E453" s="8" t="n"/>
      <c r="F453" s="8" t="n"/>
      <c r="G453" s="7" t="n"/>
      <c r="I453" s="9">
        <f>IF(C453="","",SUMIF(Payments!$B:$B,C453,Payments!$D:$D))</f>
        <v/>
      </c>
      <c r="J453" s="9">
        <f>IF(C453="","",D453-E453-I453)</f>
        <v/>
      </c>
      <c r="K453" s="11">
        <f>IF(OR(C453="",F453=0),"",ROUNDDOWN(I453/F453,0))</f>
        <v/>
      </c>
      <c r="L453" s="11">
        <f>IF(OR(C453="",G453="",F453=0),"",MAX(0,MIN(H453,IF(TODAY()&lt;G453,0,(YEAR(TODAY())-YEAR(G453))*12+MONTH(TODAY())-MONTH(G453)+IF(DAY(TODAY())&gt;=DAY(G453),1,0)))-K453))</f>
        <v/>
      </c>
    </row>
    <row r="454">
      <c r="D454" s="8" t="n"/>
      <c r="E454" s="8" t="n"/>
      <c r="F454" s="8" t="n"/>
      <c r="G454" s="7" t="n"/>
      <c r="I454" s="9">
        <f>IF(C454="","",SUMIF(Payments!$B:$B,C454,Payments!$D:$D))</f>
        <v/>
      </c>
      <c r="J454" s="9">
        <f>IF(C454="","",D454-E454-I454)</f>
        <v/>
      </c>
      <c r="K454" s="11">
        <f>IF(OR(C454="",F454=0),"",ROUNDDOWN(I454/F454,0))</f>
        <v/>
      </c>
      <c r="L454" s="11">
        <f>IF(OR(C454="",G454="",F454=0),"",MAX(0,MIN(H454,IF(TODAY()&lt;G454,0,(YEAR(TODAY())-YEAR(G454))*12+MONTH(TODAY())-MONTH(G454)+IF(DAY(TODAY())&gt;=DAY(G454),1,0)))-K454))</f>
        <v/>
      </c>
    </row>
    <row r="455">
      <c r="D455" s="8" t="n"/>
      <c r="E455" s="8" t="n"/>
      <c r="F455" s="8" t="n"/>
      <c r="G455" s="7" t="n"/>
      <c r="I455" s="9">
        <f>IF(C455="","",SUMIF(Payments!$B:$B,C455,Payments!$D:$D))</f>
        <v/>
      </c>
      <c r="J455" s="9">
        <f>IF(C455="","",D455-E455-I455)</f>
        <v/>
      </c>
      <c r="K455" s="11">
        <f>IF(OR(C455="",F455=0),"",ROUNDDOWN(I455/F455,0))</f>
        <v/>
      </c>
      <c r="L455" s="11">
        <f>IF(OR(C455="",G455="",F455=0),"",MAX(0,MIN(H455,IF(TODAY()&lt;G455,0,(YEAR(TODAY())-YEAR(G455))*12+MONTH(TODAY())-MONTH(G455)+IF(DAY(TODAY())&gt;=DAY(G455),1,0)))-K455))</f>
        <v/>
      </c>
    </row>
    <row r="456">
      <c r="D456" s="8" t="n"/>
      <c r="E456" s="8" t="n"/>
      <c r="F456" s="8" t="n"/>
      <c r="G456" s="7" t="n"/>
      <c r="I456" s="9">
        <f>IF(C456="","",SUMIF(Payments!$B:$B,C456,Payments!$D:$D))</f>
        <v/>
      </c>
      <c r="J456" s="9">
        <f>IF(C456="","",D456-E456-I456)</f>
        <v/>
      </c>
      <c r="K456" s="11">
        <f>IF(OR(C456="",F456=0),"",ROUNDDOWN(I456/F456,0))</f>
        <v/>
      </c>
      <c r="L456" s="11">
        <f>IF(OR(C456="",G456="",F456=0),"",MAX(0,MIN(H456,IF(TODAY()&lt;G456,0,(YEAR(TODAY())-YEAR(G456))*12+MONTH(TODAY())-MONTH(G456)+IF(DAY(TODAY())&gt;=DAY(G456),1,0)))-K456))</f>
        <v/>
      </c>
    </row>
    <row r="457">
      <c r="D457" s="8" t="n"/>
      <c r="E457" s="8" t="n"/>
      <c r="F457" s="8" t="n"/>
      <c r="G457" s="7" t="n"/>
      <c r="I457" s="9">
        <f>IF(C457="","",SUMIF(Payments!$B:$B,C457,Payments!$D:$D))</f>
        <v/>
      </c>
      <c r="J457" s="9">
        <f>IF(C457="","",D457-E457-I457)</f>
        <v/>
      </c>
      <c r="K457" s="11">
        <f>IF(OR(C457="",F457=0),"",ROUNDDOWN(I457/F457,0))</f>
        <v/>
      </c>
      <c r="L457" s="11">
        <f>IF(OR(C457="",G457="",F457=0),"",MAX(0,MIN(H457,IF(TODAY()&lt;G457,0,(YEAR(TODAY())-YEAR(G457))*12+MONTH(TODAY())-MONTH(G457)+IF(DAY(TODAY())&gt;=DAY(G457),1,0)))-K457))</f>
        <v/>
      </c>
    </row>
    <row r="458">
      <c r="D458" s="8" t="n"/>
      <c r="E458" s="8" t="n"/>
      <c r="F458" s="8" t="n"/>
      <c r="G458" s="7" t="n"/>
      <c r="I458" s="9">
        <f>IF(C458="","",SUMIF(Payments!$B:$B,C458,Payments!$D:$D))</f>
        <v/>
      </c>
      <c r="J458" s="9">
        <f>IF(C458="","",D458-E458-I458)</f>
        <v/>
      </c>
      <c r="K458" s="11">
        <f>IF(OR(C458="",F458=0),"",ROUNDDOWN(I458/F458,0))</f>
        <v/>
      </c>
      <c r="L458" s="11">
        <f>IF(OR(C458="",G458="",F458=0),"",MAX(0,MIN(H458,IF(TODAY()&lt;G458,0,(YEAR(TODAY())-YEAR(G458))*12+MONTH(TODAY())-MONTH(G458)+IF(DAY(TODAY())&gt;=DAY(G458),1,0)))-K458))</f>
        <v/>
      </c>
    </row>
    <row r="459">
      <c r="D459" s="8" t="n"/>
      <c r="E459" s="8" t="n"/>
      <c r="F459" s="8" t="n"/>
      <c r="G459" s="7" t="n"/>
      <c r="I459" s="9">
        <f>IF(C459="","",SUMIF(Payments!$B:$B,C459,Payments!$D:$D))</f>
        <v/>
      </c>
      <c r="J459" s="9">
        <f>IF(C459="","",D459-E459-I459)</f>
        <v/>
      </c>
      <c r="K459" s="11">
        <f>IF(OR(C459="",F459=0),"",ROUNDDOWN(I459/F459,0))</f>
        <v/>
      </c>
      <c r="L459" s="11">
        <f>IF(OR(C459="",G459="",F459=0),"",MAX(0,MIN(H459,IF(TODAY()&lt;G459,0,(YEAR(TODAY())-YEAR(G459))*12+MONTH(TODAY())-MONTH(G459)+IF(DAY(TODAY())&gt;=DAY(G459),1,0)))-K459))</f>
        <v/>
      </c>
    </row>
    <row r="460">
      <c r="D460" s="8" t="n"/>
      <c r="E460" s="8" t="n"/>
      <c r="F460" s="8" t="n"/>
      <c r="G460" s="7" t="n"/>
      <c r="I460" s="9">
        <f>IF(C460="","",SUMIF(Payments!$B:$B,C460,Payments!$D:$D))</f>
        <v/>
      </c>
      <c r="J460" s="9">
        <f>IF(C460="","",D460-E460-I460)</f>
        <v/>
      </c>
      <c r="K460" s="11">
        <f>IF(OR(C460="",F460=0),"",ROUNDDOWN(I460/F460,0))</f>
        <v/>
      </c>
      <c r="L460" s="11">
        <f>IF(OR(C460="",G460="",F460=0),"",MAX(0,MIN(H460,IF(TODAY()&lt;G460,0,(YEAR(TODAY())-YEAR(G460))*12+MONTH(TODAY())-MONTH(G460)+IF(DAY(TODAY())&gt;=DAY(G460),1,0)))-K460))</f>
        <v/>
      </c>
    </row>
    <row r="461">
      <c r="D461" s="8" t="n"/>
      <c r="E461" s="8" t="n"/>
      <c r="F461" s="8" t="n"/>
      <c r="G461" s="7" t="n"/>
      <c r="I461" s="9">
        <f>IF(C461="","",SUMIF(Payments!$B:$B,C461,Payments!$D:$D))</f>
        <v/>
      </c>
      <c r="J461" s="9">
        <f>IF(C461="","",D461-E461-I461)</f>
        <v/>
      </c>
      <c r="K461" s="11">
        <f>IF(OR(C461="",F461=0),"",ROUNDDOWN(I461/F461,0))</f>
        <v/>
      </c>
      <c r="L461" s="11">
        <f>IF(OR(C461="",G461="",F461=0),"",MAX(0,MIN(H461,IF(TODAY()&lt;G461,0,(YEAR(TODAY())-YEAR(G461))*12+MONTH(TODAY())-MONTH(G461)+IF(DAY(TODAY())&gt;=DAY(G461),1,0)))-K461))</f>
        <v/>
      </c>
    </row>
    <row r="462">
      <c r="D462" s="8" t="n"/>
      <c r="E462" s="8" t="n"/>
      <c r="F462" s="8" t="n"/>
      <c r="G462" s="7" t="n"/>
      <c r="I462" s="9">
        <f>IF(C462="","",SUMIF(Payments!$B:$B,C462,Payments!$D:$D))</f>
        <v/>
      </c>
      <c r="J462" s="9">
        <f>IF(C462="","",D462-E462-I462)</f>
        <v/>
      </c>
      <c r="K462" s="11">
        <f>IF(OR(C462="",F462=0),"",ROUNDDOWN(I462/F462,0))</f>
        <v/>
      </c>
      <c r="L462" s="11">
        <f>IF(OR(C462="",G462="",F462=0),"",MAX(0,MIN(H462,IF(TODAY()&lt;G462,0,(YEAR(TODAY())-YEAR(G462))*12+MONTH(TODAY())-MONTH(G462)+IF(DAY(TODAY())&gt;=DAY(G462),1,0)))-K462))</f>
        <v/>
      </c>
    </row>
    <row r="463">
      <c r="D463" s="8" t="n"/>
      <c r="E463" s="8" t="n"/>
      <c r="F463" s="8" t="n"/>
      <c r="G463" s="7" t="n"/>
      <c r="I463" s="9">
        <f>IF(C463="","",SUMIF(Payments!$B:$B,C463,Payments!$D:$D))</f>
        <v/>
      </c>
      <c r="J463" s="9">
        <f>IF(C463="","",D463-E463-I463)</f>
        <v/>
      </c>
      <c r="K463" s="11">
        <f>IF(OR(C463="",F463=0),"",ROUNDDOWN(I463/F463,0))</f>
        <v/>
      </c>
      <c r="L463" s="11">
        <f>IF(OR(C463="",G463="",F463=0),"",MAX(0,MIN(H463,IF(TODAY()&lt;G463,0,(YEAR(TODAY())-YEAR(G463))*12+MONTH(TODAY())-MONTH(G463)+IF(DAY(TODAY())&gt;=DAY(G463),1,0)))-K463))</f>
        <v/>
      </c>
    </row>
    <row r="464">
      <c r="D464" s="8" t="n"/>
      <c r="E464" s="8" t="n"/>
      <c r="F464" s="8" t="n"/>
      <c r="G464" s="7" t="n"/>
      <c r="I464" s="9">
        <f>IF(C464="","",SUMIF(Payments!$B:$B,C464,Payments!$D:$D))</f>
        <v/>
      </c>
      <c r="J464" s="9">
        <f>IF(C464="","",D464-E464-I464)</f>
        <v/>
      </c>
      <c r="K464" s="11">
        <f>IF(OR(C464="",F464=0),"",ROUNDDOWN(I464/F464,0))</f>
        <v/>
      </c>
      <c r="L464" s="11">
        <f>IF(OR(C464="",G464="",F464=0),"",MAX(0,MIN(H464,IF(TODAY()&lt;G464,0,(YEAR(TODAY())-YEAR(G464))*12+MONTH(TODAY())-MONTH(G464)+IF(DAY(TODAY())&gt;=DAY(G464),1,0)))-K464))</f>
        <v/>
      </c>
    </row>
    <row r="465">
      <c r="D465" s="8" t="n"/>
      <c r="E465" s="8" t="n"/>
      <c r="F465" s="8" t="n"/>
      <c r="G465" s="7" t="n"/>
      <c r="I465" s="9">
        <f>IF(C465="","",SUMIF(Payments!$B:$B,C465,Payments!$D:$D))</f>
        <v/>
      </c>
      <c r="J465" s="9">
        <f>IF(C465="","",D465-E465-I465)</f>
        <v/>
      </c>
      <c r="K465" s="11">
        <f>IF(OR(C465="",F465=0),"",ROUNDDOWN(I465/F465,0))</f>
        <v/>
      </c>
      <c r="L465" s="11">
        <f>IF(OR(C465="",G465="",F465=0),"",MAX(0,MIN(H465,IF(TODAY()&lt;G465,0,(YEAR(TODAY())-YEAR(G465))*12+MONTH(TODAY())-MONTH(G465)+IF(DAY(TODAY())&gt;=DAY(G465),1,0)))-K465))</f>
        <v/>
      </c>
    </row>
    <row r="466">
      <c r="D466" s="8" t="n"/>
      <c r="E466" s="8" t="n"/>
      <c r="F466" s="8" t="n"/>
      <c r="G466" s="7" t="n"/>
      <c r="I466" s="9">
        <f>IF(C466="","",SUMIF(Payments!$B:$B,C466,Payments!$D:$D))</f>
        <v/>
      </c>
      <c r="J466" s="9">
        <f>IF(C466="","",D466-E466-I466)</f>
        <v/>
      </c>
      <c r="K466" s="11">
        <f>IF(OR(C466="",F466=0),"",ROUNDDOWN(I466/F466,0))</f>
        <v/>
      </c>
      <c r="L466" s="11">
        <f>IF(OR(C466="",G466="",F466=0),"",MAX(0,MIN(H466,IF(TODAY()&lt;G466,0,(YEAR(TODAY())-YEAR(G466))*12+MONTH(TODAY())-MONTH(G466)+IF(DAY(TODAY())&gt;=DAY(G466),1,0)))-K466))</f>
        <v/>
      </c>
    </row>
    <row r="467">
      <c r="D467" s="8" t="n"/>
      <c r="E467" s="8" t="n"/>
      <c r="F467" s="8" t="n"/>
      <c r="G467" s="7" t="n"/>
      <c r="I467" s="9">
        <f>IF(C467="","",SUMIF(Payments!$B:$B,C467,Payments!$D:$D))</f>
        <v/>
      </c>
      <c r="J467" s="9">
        <f>IF(C467="","",D467-E467-I467)</f>
        <v/>
      </c>
      <c r="K467" s="11">
        <f>IF(OR(C467="",F467=0),"",ROUNDDOWN(I467/F467,0))</f>
        <v/>
      </c>
      <c r="L467" s="11">
        <f>IF(OR(C467="",G467="",F467=0),"",MAX(0,MIN(H467,IF(TODAY()&lt;G467,0,(YEAR(TODAY())-YEAR(G467))*12+MONTH(TODAY())-MONTH(G467)+IF(DAY(TODAY())&gt;=DAY(G467),1,0)))-K467))</f>
        <v/>
      </c>
    </row>
    <row r="468">
      <c r="D468" s="8" t="n"/>
      <c r="E468" s="8" t="n"/>
      <c r="F468" s="8" t="n"/>
      <c r="G468" s="7" t="n"/>
      <c r="I468" s="9">
        <f>IF(C468="","",SUMIF(Payments!$B:$B,C468,Payments!$D:$D))</f>
        <v/>
      </c>
      <c r="J468" s="9">
        <f>IF(C468="","",D468-E468-I468)</f>
        <v/>
      </c>
      <c r="K468" s="11">
        <f>IF(OR(C468="",F468=0),"",ROUNDDOWN(I468/F468,0))</f>
        <v/>
      </c>
      <c r="L468" s="11">
        <f>IF(OR(C468="",G468="",F468=0),"",MAX(0,MIN(H468,IF(TODAY()&lt;G468,0,(YEAR(TODAY())-YEAR(G468))*12+MONTH(TODAY())-MONTH(G468)+IF(DAY(TODAY())&gt;=DAY(G468),1,0)))-K468))</f>
        <v/>
      </c>
    </row>
    <row r="469">
      <c r="D469" s="8" t="n"/>
      <c r="E469" s="8" t="n"/>
      <c r="F469" s="8" t="n"/>
      <c r="G469" s="7" t="n"/>
      <c r="I469" s="9">
        <f>IF(C469="","",SUMIF(Payments!$B:$B,C469,Payments!$D:$D))</f>
        <v/>
      </c>
      <c r="J469" s="9">
        <f>IF(C469="","",D469-E469-I469)</f>
        <v/>
      </c>
      <c r="K469" s="11">
        <f>IF(OR(C469="",F469=0),"",ROUNDDOWN(I469/F469,0))</f>
        <v/>
      </c>
      <c r="L469" s="11">
        <f>IF(OR(C469="",G469="",F469=0),"",MAX(0,MIN(H469,IF(TODAY()&lt;G469,0,(YEAR(TODAY())-YEAR(G469))*12+MONTH(TODAY())-MONTH(G469)+IF(DAY(TODAY())&gt;=DAY(G469),1,0)))-K469))</f>
        <v/>
      </c>
    </row>
    <row r="470">
      <c r="D470" s="8" t="n"/>
      <c r="E470" s="8" t="n"/>
      <c r="F470" s="8" t="n"/>
      <c r="G470" s="7" t="n"/>
      <c r="I470" s="9">
        <f>IF(C470="","",SUMIF(Payments!$B:$B,C470,Payments!$D:$D))</f>
        <v/>
      </c>
      <c r="J470" s="9">
        <f>IF(C470="","",D470-E470-I470)</f>
        <v/>
      </c>
      <c r="K470" s="11">
        <f>IF(OR(C470="",F470=0),"",ROUNDDOWN(I470/F470,0))</f>
        <v/>
      </c>
      <c r="L470" s="11">
        <f>IF(OR(C470="",G470="",F470=0),"",MAX(0,MIN(H470,IF(TODAY()&lt;G470,0,(YEAR(TODAY())-YEAR(G470))*12+MONTH(TODAY())-MONTH(G470)+IF(DAY(TODAY())&gt;=DAY(G470),1,0)))-K470))</f>
        <v/>
      </c>
    </row>
    <row r="471">
      <c r="D471" s="8" t="n"/>
      <c r="E471" s="8" t="n"/>
      <c r="F471" s="8" t="n"/>
      <c r="G471" s="7" t="n"/>
      <c r="I471" s="9">
        <f>IF(C471="","",SUMIF(Payments!$B:$B,C471,Payments!$D:$D))</f>
        <v/>
      </c>
      <c r="J471" s="9">
        <f>IF(C471="","",D471-E471-I471)</f>
        <v/>
      </c>
      <c r="K471" s="11">
        <f>IF(OR(C471="",F471=0),"",ROUNDDOWN(I471/F471,0))</f>
        <v/>
      </c>
      <c r="L471" s="11">
        <f>IF(OR(C471="",G471="",F471=0),"",MAX(0,MIN(H471,IF(TODAY()&lt;G471,0,(YEAR(TODAY())-YEAR(G471))*12+MONTH(TODAY())-MONTH(G471)+IF(DAY(TODAY())&gt;=DAY(G471),1,0)))-K471))</f>
        <v/>
      </c>
    </row>
    <row r="472">
      <c r="D472" s="8" t="n"/>
      <c r="E472" s="8" t="n"/>
      <c r="F472" s="8" t="n"/>
      <c r="G472" s="7" t="n"/>
      <c r="I472" s="9">
        <f>IF(C472="","",SUMIF(Payments!$B:$B,C472,Payments!$D:$D))</f>
        <v/>
      </c>
      <c r="J472" s="9">
        <f>IF(C472="","",D472-E472-I472)</f>
        <v/>
      </c>
      <c r="K472" s="11">
        <f>IF(OR(C472="",F472=0),"",ROUNDDOWN(I472/F472,0))</f>
        <v/>
      </c>
      <c r="L472" s="11">
        <f>IF(OR(C472="",G472="",F472=0),"",MAX(0,MIN(H472,IF(TODAY()&lt;G472,0,(YEAR(TODAY())-YEAR(G472))*12+MONTH(TODAY())-MONTH(G472)+IF(DAY(TODAY())&gt;=DAY(G472),1,0)))-K472))</f>
        <v/>
      </c>
    </row>
    <row r="473">
      <c r="D473" s="8" t="n"/>
      <c r="E473" s="8" t="n"/>
      <c r="F473" s="8" t="n"/>
      <c r="G473" s="7" t="n"/>
      <c r="I473" s="9">
        <f>IF(C473="","",SUMIF(Payments!$B:$B,C473,Payments!$D:$D))</f>
        <v/>
      </c>
      <c r="J473" s="9">
        <f>IF(C473="","",D473-E473-I473)</f>
        <v/>
      </c>
      <c r="K473" s="11">
        <f>IF(OR(C473="",F473=0),"",ROUNDDOWN(I473/F473,0))</f>
        <v/>
      </c>
      <c r="L473" s="11">
        <f>IF(OR(C473="",G473="",F473=0),"",MAX(0,MIN(H473,IF(TODAY()&lt;G473,0,(YEAR(TODAY())-YEAR(G473))*12+MONTH(TODAY())-MONTH(G473)+IF(DAY(TODAY())&gt;=DAY(G473),1,0)))-K473))</f>
        <v/>
      </c>
    </row>
    <row r="474">
      <c r="D474" s="8" t="n"/>
      <c r="E474" s="8" t="n"/>
      <c r="F474" s="8" t="n"/>
      <c r="G474" s="7" t="n"/>
      <c r="I474" s="9">
        <f>IF(C474="","",SUMIF(Payments!$B:$B,C474,Payments!$D:$D))</f>
        <v/>
      </c>
      <c r="J474" s="9">
        <f>IF(C474="","",D474-E474-I474)</f>
        <v/>
      </c>
      <c r="K474" s="11">
        <f>IF(OR(C474="",F474=0),"",ROUNDDOWN(I474/F474,0))</f>
        <v/>
      </c>
      <c r="L474" s="11">
        <f>IF(OR(C474="",G474="",F474=0),"",MAX(0,MIN(H474,IF(TODAY()&lt;G474,0,(YEAR(TODAY())-YEAR(G474))*12+MONTH(TODAY())-MONTH(G474)+IF(DAY(TODAY())&gt;=DAY(G474),1,0)))-K474))</f>
        <v/>
      </c>
    </row>
    <row r="475">
      <c r="D475" s="8" t="n"/>
      <c r="E475" s="8" t="n"/>
      <c r="F475" s="8" t="n"/>
      <c r="G475" s="7" t="n"/>
      <c r="I475" s="9">
        <f>IF(C475="","",SUMIF(Payments!$B:$B,C475,Payments!$D:$D))</f>
        <v/>
      </c>
      <c r="J475" s="9">
        <f>IF(C475="","",D475-E475-I475)</f>
        <v/>
      </c>
      <c r="K475" s="11">
        <f>IF(OR(C475="",F475=0),"",ROUNDDOWN(I475/F475,0))</f>
        <v/>
      </c>
      <c r="L475" s="11">
        <f>IF(OR(C475="",G475="",F475=0),"",MAX(0,MIN(H475,IF(TODAY()&lt;G475,0,(YEAR(TODAY())-YEAR(G475))*12+MONTH(TODAY())-MONTH(G475)+IF(DAY(TODAY())&gt;=DAY(G475),1,0)))-K475))</f>
        <v/>
      </c>
    </row>
    <row r="476">
      <c r="D476" s="8" t="n"/>
      <c r="E476" s="8" t="n"/>
      <c r="F476" s="8" t="n"/>
      <c r="G476" s="7" t="n"/>
      <c r="I476" s="9">
        <f>IF(C476="","",SUMIF(Payments!$B:$B,C476,Payments!$D:$D))</f>
        <v/>
      </c>
      <c r="J476" s="9">
        <f>IF(C476="","",D476-E476-I476)</f>
        <v/>
      </c>
      <c r="K476" s="11">
        <f>IF(OR(C476="",F476=0),"",ROUNDDOWN(I476/F476,0))</f>
        <v/>
      </c>
      <c r="L476" s="11">
        <f>IF(OR(C476="",G476="",F476=0),"",MAX(0,MIN(H476,IF(TODAY()&lt;G476,0,(YEAR(TODAY())-YEAR(G476))*12+MONTH(TODAY())-MONTH(G476)+IF(DAY(TODAY())&gt;=DAY(G476),1,0)))-K476))</f>
        <v/>
      </c>
    </row>
    <row r="477">
      <c r="D477" s="8" t="n"/>
      <c r="E477" s="8" t="n"/>
      <c r="F477" s="8" t="n"/>
      <c r="G477" s="7" t="n"/>
      <c r="I477" s="9">
        <f>IF(C477="","",SUMIF(Payments!$B:$B,C477,Payments!$D:$D))</f>
        <v/>
      </c>
      <c r="J477" s="9">
        <f>IF(C477="","",D477-E477-I477)</f>
        <v/>
      </c>
      <c r="K477" s="11">
        <f>IF(OR(C477="",F477=0),"",ROUNDDOWN(I477/F477,0))</f>
        <v/>
      </c>
      <c r="L477" s="11">
        <f>IF(OR(C477="",G477="",F477=0),"",MAX(0,MIN(H477,IF(TODAY()&lt;G477,0,(YEAR(TODAY())-YEAR(G477))*12+MONTH(TODAY())-MONTH(G477)+IF(DAY(TODAY())&gt;=DAY(G477),1,0)))-K477))</f>
        <v/>
      </c>
    </row>
    <row r="478">
      <c r="D478" s="8" t="n"/>
      <c r="E478" s="8" t="n"/>
      <c r="F478" s="8" t="n"/>
      <c r="G478" s="7" t="n"/>
      <c r="I478" s="9">
        <f>IF(C478="","",SUMIF(Payments!$B:$B,C478,Payments!$D:$D))</f>
        <v/>
      </c>
      <c r="J478" s="9">
        <f>IF(C478="","",D478-E478-I478)</f>
        <v/>
      </c>
      <c r="K478" s="11">
        <f>IF(OR(C478="",F478=0),"",ROUNDDOWN(I478/F478,0))</f>
        <v/>
      </c>
      <c r="L478" s="11">
        <f>IF(OR(C478="",G478="",F478=0),"",MAX(0,MIN(H478,IF(TODAY()&lt;G478,0,(YEAR(TODAY())-YEAR(G478))*12+MONTH(TODAY())-MONTH(G478)+IF(DAY(TODAY())&gt;=DAY(G478),1,0)))-K478))</f>
        <v/>
      </c>
    </row>
    <row r="479">
      <c r="D479" s="8" t="n"/>
      <c r="E479" s="8" t="n"/>
      <c r="F479" s="8" t="n"/>
      <c r="G479" s="7" t="n"/>
      <c r="I479" s="9">
        <f>IF(C479="","",SUMIF(Payments!$B:$B,C479,Payments!$D:$D))</f>
        <v/>
      </c>
      <c r="J479" s="9">
        <f>IF(C479="","",D479-E479-I479)</f>
        <v/>
      </c>
      <c r="K479" s="11">
        <f>IF(OR(C479="",F479=0),"",ROUNDDOWN(I479/F479,0))</f>
        <v/>
      </c>
      <c r="L479" s="11">
        <f>IF(OR(C479="",G479="",F479=0),"",MAX(0,MIN(H479,IF(TODAY()&lt;G479,0,(YEAR(TODAY())-YEAR(G479))*12+MONTH(TODAY())-MONTH(G479)+IF(DAY(TODAY())&gt;=DAY(G479),1,0)))-K479))</f>
        <v/>
      </c>
    </row>
    <row r="480">
      <c r="D480" s="8" t="n"/>
      <c r="E480" s="8" t="n"/>
      <c r="F480" s="8" t="n"/>
      <c r="G480" s="7" t="n"/>
      <c r="I480" s="9">
        <f>IF(C480="","",SUMIF(Payments!$B:$B,C480,Payments!$D:$D))</f>
        <v/>
      </c>
      <c r="J480" s="9">
        <f>IF(C480="","",D480-E480-I480)</f>
        <v/>
      </c>
      <c r="K480" s="11">
        <f>IF(OR(C480="",F480=0),"",ROUNDDOWN(I480/F480,0))</f>
        <v/>
      </c>
      <c r="L480" s="11">
        <f>IF(OR(C480="",G480="",F480=0),"",MAX(0,MIN(H480,IF(TODAY()&lt;G480,0,(YEAR(TODAY())-YEAR(G480))*12+MONTH(TODAY())-MONTH(G480)+IF(DAY(TODAY())&gt;=DAY(G480),1,0)))-K480))</f>
        <v/>
      </c>
    </row>
    <row r="481">
      <c r="D481" s="8" t="n"/>
      <c r="E481" s="8" t="n"/>
      <c r="F481" s="8" t="n"/>
      <c r="G481" s="7" t="n"/>
      <c r="I481" s="9">
        <f>IF(C481="","",SUMIF(Payments!$B:$B,C481,Payments!$D:$D))</f>
        <v/>
      </c>
      <c r="J481" s="9">
        <f>IF(C481="","",D481-E481-I481)</f>
        <v/>
      </c>
      <c r="K481" s="11">
        <f>IF(OR(C481="",F481=0),"",ROUNDDOWN(I481/F481,0))</f>
        <v/>
      </c>
      <c r="L481" s="11">
        <f>IF(OR(C481="",G481="",F481=0),"",MAX(0,MIN(H481,IF(TODAY()&lt;G481,0,(YEAR(TODAY())-YEAR(G481))*12+MONTH(TODAY())-MONTH(G481)+IF(DAY(TODAY())&gt;=DAY(G481),1,0)))-K481))</f>
        <v/>
      </c>
    </row>
    <row r="482">
      <c r="D482" s="8" t="n"/>
      <c r="E482" s="8" t="n"/>
      <c r="F482" s="8" t="n"/>
      <c r="G482" s="7" t="n"/>
      <c r="I482" s="9">
        <f>IF(C482="","",SUMIF(Payments!$B:$B,C482,Payments!$D:$D))</f>
        <v/>
      </c>
      <c r="J482" s="9">
        <f>IF(C482="","",D482-E482-I482)</f>
        <v/>
      </c>
      <c r="K482" s="11">
        <f>IF(OR(C482="",F482=0),"",ROUNDDOWN(I482/F482,0))</f>
        <v/>
      </c>
      <c r="L482" s="11">
        <f>IF(OR(C482="",G482="",F482=0),"",MAX(0,MIN(H482,IF(TODAY()&lt;G482,0,(YEAR(TODAY())-YEAR(G482))*12+MONTH(TODAY())-MONTH(G482)+IF(DAY(TODAY())&gt;=DAY(G482),1,0)))-K482))</f>
        <v/>
      </c>
    </row>
    <row r="483">
      <c r="D483" s="8" t="n"/>
      <c r="E483" s="8" t="n"/>
      <c r="F483" s="8" t="n"/>
      <c r="G483" s="7" t="n"/>
      <c r="I483" s="9">
        <f>IF(C483="","",SUMIF(Payments!$B:$B,C483,Payments!$D:$D))</f>
        <v/>
      </c>
      <c r="J483" s="9">
        <f>IF(C483="","",D483-E483-I483)</f>
        <v/>
      </c>
      <c r="K483" s="11">
        <f>IF(OR(C483="",F483=0),"",ROUNDDOWN(I483/F483,0))</f>
        <v/>
      </c>
      <c r="L483" s="11">
        <f>IF(OR(C483="",G483="",F483=0),"",MAX(0,MIN(H483,IF(TODAY()&lt;G483,0,(YEAR(TODAY())-YEAR(G483))*12+MONTH(TODAY())-MONTH(G483)+IF(DAY(TODAY())&gt;=DAY(G483),1,0)))-K483))</f>
        <v/>
      </c>
    </row>
    <row r="484">
      <c r="D484" s="8" t="n"/>
      <c r="E484" s="8" t="n"/>
      <c r="F484" s="8" t="n"/>
      <c r="G484" s="7" t="n"/>
      <c r="I484" s="9">
        <f>IF(C484="","",SUMIF(Payments!$B:$B,C484,Payments!$D:$D))</f>
        <v/>
      </c>
      <c r="J484" s="9">
        <f>IF(C484="","",D484-E484-I484)</f>
        <v/>
      </c>
      <c r="K484" s="11">
        <f>IF(OR(C484="",F484=0),"",ROUNDDOWN(I484/F484,0))</f>
        <v/>
      </c>
      <c r="L484" s="11">
        <f>IF(OR(C484="",G484="",F484=0),"",MAX(0,MIN(H484,IF(TODAY()&lt;G484,0,(YEAR(TODAY())-YEAR(G484))*12+MONTH(TODAY())-MONTH(G484)+IF(DAY(TODAY())&gt;=DAY(G484),1,0)))-K484))</f>
        <v/>
      </c>
    </row>
    <row r="485">
      <c r="D485" s="8" t="n"/>
      <c r="E485" s="8" t="n"/>
      <c r="F485" s="8" t="n"/>
      <c r="G485" s="7" t="n"/>
      <c r="I485" s="9">
        <f>IF(C485="","",SUMIF(Payments!$B:$B,C485,Payments!$D:$D))</f>
        <v/>
      </c>
      <c r="J485" s="9">
        <f>IF(C485="","",D485-E485-I485)</f>
        <v/>
      </c>
      <c r="K485" s="11">
        <f>IF(OR(C485="",F485=0),"",ROUNDDOWN(I485/F485,0))</f>
        <v/>
      </c>
      <c r="L485" s="11">
        <f>IF(OR(C485="",G485="",F485=0),"",MAX(0,MIN(H485,IF(TODAY()&lt;G485,0,(YEAR(TODAY())-YEAR(G485))*12+MONTH(TODAY())-MONTH(G485)+IF(DAY(TODAY())&gt;=DAY(G485),1,0)))-K485))</f>
        <v/>
      </c>
    </row>
    <row r="486">
      <c r="D486" s="8" t="n"/>
      <c r="E486" s="8" t="n"/>
      <c r="F486" s="8" t="n"/>
      <c r="G486" s="7" t="n"/>
      <c r="I486" s="9">
        <f>IF(C486="","",SUMIF(Payments!$B:$B,C486,Payments!$D:$D))</f>
        <v/>
      </c>
      <c r="J486" s="9">
        <f>IF(C486="","",D486-E486-I486)</f>
        <v/>
      </c>
      <c r="K486" s="11">
        <f>IF(OR(C486="",F486=0),"",ROUNDDOWN(I486/F486,0))</f>
        <v/>
      </c>
      <c r="L486" s="11">
        <f>IF(OR(C486="",G486="",F486=0),"",MAX(0,MIN(H486,IF(TODAY()&lt;G486,0,(YEAR(TODAY())-YEAR(G486))*12+MONTH(TODAY())-MONTH(G486)+IF(DAY(TODAY())&gt;=DAY(G486),1,0)))-K486))</f>
        <v/>
      </c>
    </row>
    <row r="487">
      <c r="D487" s="8" t="n"/>
      <c r="E487" s="8" t="n"/>
      <c r="F487" s="8" t="n"/>
      <c r="G487" s="7" t="n"/>
      <c r="I487" s="9">
        <f>IF(C487="","",SUMIF(Payments!$B:$B,C487,Payments!$D:$D))</f>
        <v/>
      </c>
      <c r="J487" s="9">
        <f>IF(C487="","",D487-E487-I487)</f>
        <v/>
      </c>
      <c r="K487" s="11">
        <f>IF(OR(C487="",F487=0),"",ROUNDDOWN(I487/F487,0))</f>
        <v/>
      </c>
      <c r="L487" s="11">
        <f>IF(OR(C487="",G487="",F487=0),"",MAX(0,MIN(H487,IF(TODAY()&lt;G487,0,(YEAR(TODAY())-YEAR(G487))*12+MONTH(TODAY())-MONTH(G487)+IF(DAY(TODAY())&gt;=DAY(G487),1,0)))-K487))</f>
        <v/>
      </c>
    </row>
    <row r="488">
      <c r="D488" s="8" t="n"/>
      <c r="E488" s="8" t="n"/>
      <c r="F488" s="8" t="n"/>
      <c r="G488" s="7" t="n"/>
      <c r="I488" s="9">
        <f>IF(C488="","",SUMIF(Payments!$B:$B,C488,Payments!$D:$D))</f>
        <v/>
      </c>
      <c r="J488" s="9">
        <f>IF(C488="","",D488-E488-I488)</f>
        <v/>
      </c>
      <c r="K488" s="11">
        <f>IF(OR(C488="",F488=0),"",ROUNDDOWN(I488/F488,0))</f>
        <v/>
      </c>
      <c r="L488" s="11">
        <f>IF(OR(C488="",G488="",F488=0),"",MAX(0,MIN(H488,IF(TODAY()&lt;G488,0,(YEAR(TODAY())-YEAR(G488))*12+MONTH(TODAY())-MONTH(G488)+IF(DAY(TODAY())&gt;=DAY(G488),1,0)))-K488))</f>
        <v/>
      </c>
    </row>
    <row r="489">
      <c r="D489" s="8" t="n"/>
      <c r="E489" s="8" t="n"/>
      <c r="F489" s="8" t="n"/>
      <c r="G489" s="7" t="n"/>
      <c r="I489" s="9">
        <f>IF(C489="","",SUMIF(Payments!$B:$B,C489,Payments!$D:$D))</f>
        <v/>
      </c>
      <c r="J489" s="9">
        <f>IF(C489="","",D489-E489-I489)</f>
        <v/>
      </c>
      <c r="K489" s="11">
        <f>IF(OR(C489="",F489=0),"",ROUNDDOWN(I489/F489,0))</f>
        <v/>
      </c>
      <c r="L489" s="11">
        <f>IF(OR(C489="",G489="",F489=0),"",MAX(0,MIN(H489,IF(TODAY()&lt;G489,0,(YEAR(TODAY())-YEAR(G489))*12+MONTH(TODAY())-MONTH(G489)+IF(DAY(TODAY())&gt;=DAY(G489),1,0)))-K489))</f>
        <v/>
      </c>
    </row>
    <row r="490">
      <c r="D490" s="8" t="n"/>
      <c r="E490" s="8" t="n"/>
      <c r="F490" s="8" t="n"/>
      <c r="G490" s="7" t="n"/>
      <c r="I490" s="9">
        <f>IF(C490="","",SUMIF(Payments!$B:$B,C490,Payments!$D:$D))</f>
        <v/>
      </c>
      <c r="J490" s="9">
        <f>IF(C490="","",D490-E490-I490)</f>
        <v/>
      </c>
      <c r="K490" s="11">
        <f>IF(OR(C490="",F490=0),"",ROUNDDOWN(I490/F490,0))</f>
        <v/>
      </c>
      <c r="L490" s="11">
        <f>IF(OR(C490="",G490="",F490=0),"",MAX(0,MIN(H490,IF(TODAY()&lt;G490,0,(YEAR(TODAY())-YEAR(G490))*12+MONTH(TODAY())-MONTH(G490)+IF(DAY(TODAY())&gt;=DAY(G490),1,0)))-K490))</f>
        <v/>
      </c>
    </row>
    <row r="491">
      <c r="D491" s="8" t="n"/>
      <c r="E491" s="8" t="n"/>
      <c r="F491" s="8" t="n"/>
      <c r="G491" s="7" t="n"/>
      <c r="I491" s="9">
        <f>IF(C491="","",SUMIF(Payments!$B:$B,C491,Payments!$D:$D))</f>
        <v/>
      </c>
      <c r="J491" s="9">
        <f>IF(C491="","",D491-E491-I491)</f>
        <v/>
      </c>
      <c r="K491" s="11">
        <f>IF(OR(C491="",F491=0),"",ROUNDDOWN(I491/F491,0))</f>
        <v/>
      </c>
      <c r="L491" s="11">
        <f>IF(OR(C491="",G491="",F491=0),"",MAX(0,MIN(H491,IF(TODAY()&lt;G491,0,(YEAR(TODAY())-YEAR(G491))*12+MONTH(TODAY())-MONTH(G491)+IF(DAY(TODAY())&gt;=DAY(G491),1,0)))-K491))</f>
        <v/>
      </c>
    </row>
    <row r="492">
      <c r="D492" s="8" t="n"/>
      <c r="E492" s="8" t="n"/>
      <c r="F492" s="8" t="n"/>
      <c r="G492" s="7" t="n"/>
      <c r="I492" s="9">
        <f>IF(C492="","",SUMIF(Payments!$B:$B,C492,Payments!$D:$D))</f>
        <v/>
      </c>
      <c r="J492" s="9">
        <f>IF(C492="","",D492-E492-I492)</f>
        <v/>
      </c>
      <c r="K492" s="11">
        <f>IF(OR(C492="",F492=0),"",ROUNDDOWN(I492/F492,0))</f>
        <v/>
      </c>
      <c r="L492" s="11">
        <f>IF(OR(C492="",G492="",F492=0),"",MAX(0,MIN(H492,IF(TODAY()&lt;G492,0,(YEAR(TODAY())-YEAR(G492))*12+MONTH(TODAY())-MONTH(G492)+IF(DAY(TODAY())&gt;=DAY(G492),1,0)))-K492))</f>
        <v/>
      </c>
    </row>
    <row r="493">
      <c r="D493" s="8" t="n"/>
      <c r="E493" s="8" t="n"/>
      <c r="F493" s="8" t="n"/>
      <c r="G493" s="7" t="n"/>
      <c r="I493" s="9">
        <f>IF(C493="","",SUMIF(Payments!$B:$B,C493,Payments!$D:$D))</f>
        <v/>
      </c>
      <c r="J493" s="9">
        <f>IF(C493="","",D493-E493-I493)</f>
        <v/>
      </c>
      <c r="K493" s="11">
        <f>IF(OR(C493="",F493=0),"",ROUNDDOWN(I493/F493,0))</f>
        <v/>
      </c>
      <c r="L493" s="11">
        <f>IF(OR(C493="",G493="",F493=0),"",MAX(0,MIN(H493,IF(TODAY()&lt;G493,0,(YEAR(TODAY())-YEAR(G493))*12+MONTH(TODAY())-MONTH(G493)+IF(DAY(TODAY())&gt;=DAY(G493),1,0)))-K493))</f>
        <v/>
      </c>
    </row>
    <row r="494">
      <c r="D494" s="8" t="n"/>
      <c r="E494" s="8" t="n"/>
      <c r="F494" s="8" t="n"/>
      <c r="G494" s="7" t="n"/>
      <c r="I494" s="9">
        <f>IF(C494="","",SUMIF(Payments!$B:$B,C494,Payments!$D:$D))</f>
        <v/>
      </c>
      <c r="J494" s="9">
        <f>IF(C494="","",D494-E494-I494)</f>
        <v/>
      </c>
      <c r="K494" s="11">
        <f>IF(OR(C494="",F494=0),"",ROUNDDOWN(I494/F494,0))</f>
        <v/>
      </c>
      <c r="L494" s="11">
        <f>IF(OR(C494="",G494="",F494=0),"",MAX(0,MIN(H494,IF(TODAY()&lt;G494,0,(YEAR(TODAY())-YEAR(G494))*12+MONTH(TODAY())-MONTH(G494)+IF(DAY(TODAY())&gt;=DAY(G494),1,0)))-K494))</f>
        <v/>
      </c>
    </row>
    <row r="495">
      <c r="D495" s="8" t="n"/>
      <c r="E495" s="8" t="n"/>
      <c r="F495" s="8" t="n"/>
      <c r="G495" s="7" t="n"/>
      <c r="I495" s="9">
        <f>IF(C495="","",SUMIF(Payments!$B:$B,C495,Payments!$D:$D))</f>
        <v/>
      </c>
      <c r="J495" s="9">
        <f>IF(C495="","",D495-E495-I495)</f>
        <v/>
      </c>
      <c r="K495" s="11">
        <f>IF(OR(C495="",F495=0),"",ROUNDDOWN(I495/F495,0))</f>
        <v/>
      </c>
      <c r="L495" s="11">
        <f>IF(OR(C495="",G495="",F495=0),"",MAX(0,MIN(H495,IF(TODAY()&lt;G495,0,(YEAR(TODAY())-YEAR(G495))*12+MONTH(TODAY())-MONTH(G495)+IF(DAY(TODAY())&gt;=DAY(G495),1,0)))-K495))</f>
        <v/>
      </c>
    </row>
    <row r="496">
      <c r="D496" s="8" t="n"/>
      <c r="E496" s="8" t="n"/>
      <c r="F496" s="8" t="n"/>
      <c r="G496" s="7" t="n"/>
      <c r="I496" s="9">
        <f>IF(C496="","",SUMIF(Payments!$B:$B,C496,Payments!$D:$D))</f>
        <v/>
      </c>
      <c r="J496" s="9">
        <f>IF(C496="","",D496-E496-I496)</f>
        <v/>
      </c>
      <c r="K496" s="11">
        <f>IF(OR(C496="",F496=0),"",ROUNDDOWN(I496/F496,0))</f>
        <v/>
      </c>
      <c r="L496" s="11">
        <f>IF(OR(C496="",G496="",F496=0),"",MAX(0,MIN(H496,IF(TODAY()&lt;G496,0,(YEAR(TODAY())-YEAR(G496))*12+MONTH(TODAY())-MONTH(G496)+IF(DAY(TODAY())&gt;=DAY(G496),1,0)))-K496))</f>
        <v/>
      </c>
    </row>
    <row r="497">
      <c r="D497" s="8" t="n"/>
      <c r="E497" s="8" t="n"/>
      <c r="F497" s="8" t="n"/>
      <c r="G497" s="7" t="n"/>
      <c r="I497" s="9">
        <f>IF(C497="","",SUMIF(Payments!$B:$B,C497,Payments!$D:$D))</f>
        <v/>
      </c>
      <c r="J497" s="9">
        <f>IF(C497="","",D497-E497-I497)</f>
        <v/>
      </c>
      <c r="K497" s="11">
        <f>IF(OR(C497="",F497=0),"",ROUNDDOWN(I497/F497,0))</f>
        <v/>
      </c>
      <c r="L497" s="11">
        <f>IF(OR(C497="",G497="",F497=0),"",MAX(0,MIN(H497,IF(TODAY()&lt;G497,0,(YEAR(TODAY())-YEAR(G497))*12+MONTH(TODAY())-MONTH(G497)+IF(DAY(TODAY())&gt;=DAY(G497),1,0)))-K497))</f>
        <v/>
      </c>
    </row>
    <row r="498">
      <c r="D498" s="8" t="n"/>
      <c r="E498" s="8" t="n"/>
      <c r="F498" s="8" t="n"/>
      <c r="G498" s="7" t="n"/>
      <c r="I498" s="9">
        <f>IF(C498="","",SUMIF(Payments!$B:$B,C498,Payments!$D:$D))</f>
        <v/>
      </c>
      <c r="J498" s="9">
        <f>IF(C498="","",D498-E498-I498)</f>
        <v/>
      </c>
      <c r="K498" s="11">
        <f>IF(OR(C498="",F498=0),"",ROUNDDOWN(I498/F498,0))</f>
        <v/>
      </c>
      <c r="L498" s="11">
        <f>IF(OR(C498="",G498="",F498=0),"",MAX(0,MIN(H498,IF(TODAY()&lt;G498,0,(YEAR(TODAY())-YEAR(G498))*12+MONTH(TODAY())-MONTH(G498)+IF(DAY(TODAY())&gt;=DAY(G498),1,0)))-K498))</f>
        <v/>
      </c>
    </row>
    <row r="499">
      <c r="D499" s="8" t="n"/>
      <c r="E499" s="8" t="n"/>
      <c r="F499" s="8" t="n"/>
      <c r="G499" s="7" t="n"/>
      <c r="I499" s="9">
        <f>IF(C499="","",SUMIF(Payments!$B:$B,C499,Payments!$D:$D))</f>
        <v/>
      </c>
      <c r="J499" s="9">
        <f>IF(C499="","",D499-E499-I499)</f>
        <v/>
      </c>
      <c r="K499" s="11">
        <f>IF(OR(C499="",F499=0),"",ROUNDDOWN(I499/F499,0))</f>
        <v/>
      </c>
      <c r="L499" s="11">
        <f>IF(OR(C499="",G499="",F499=0),"",MAX(0,MIN(H499,IF(TODAY()&lt;G499,0,(YEAR(TODAY())-YEAR(G499))*12+MONTH(TODAY())-MONTH(G499)+IF(DAY(TODAY())&gt;=DAY(G499),1,0)))-K499))</f>
        <v/>
      </c>
    </row>
    <row r="500">
      <c r="D500" s="8" t="n"/>
      <c r="E500" s="8" t="n"/>
      <c r="F500" s="8" t="n"/>
      <c r="G500" s="7" t="n"/>
      <c r="I500" s="9">
        <f>IF(C500="","",SUMIF(Payments!$B:$B,C500,Payments!$D:$D))</f>
        <v/>
      </c>
      <c r="J500" s="9">
        <f>IF(C500="","",D500-E500-I500)</f>
        <v/>
      </c>
      <c r="K500" s="11">
        <f>IF(OR(C500="",F500=0),"",ROUNDDOWN(I500/F500,0))</f>
        <v/>
      </c>
      <c r="L500" s="11">
        <f>IF(OR(C500="",G500="",F500=0),"",MAX(0,MIN(H500,IF(TODAY()&lt;G500,0,(YEAR(TODAY())-YEAR(G500))*12+MONTH(TODAY())-MONTH(G500)+IF(DAY(TODAY())&gt;=DAY(G500),1,0)))-K500))</f>
        <v/>
      </c>
    </row>
  </sheetData>
  <conditionalFormatting sqref="L2:L500">
    <cfRule type="expression" priority="1" dxfId="0">
      <formula>AND(ISNUMBER(L2),L2&gt;0)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0" customWidth="1" min="3" max="3"/>
    <col width="14" customWidth="1" min="4" max="4"/>
    <col width="14" customWidth="1" min="5" max="5"/>
    <col width="12" customWidth="1" min="6" max="6"/>
  </cols>
  <sheetData>
    <row r="1" ht="34" customHeight="1">
      <c r="A1" s="6" t="inlineStr">
        <is>
          <t>Date</t>
        </is>
      </c>
      <c r="B1" s="6" t="inlineStr">
        <is>
          <t>Registration no.</t>
        </is>
      </c>
      <c r="C1" s="6" t="inlineStr">
        <is>
          <t>Buyer</t>
        </is>
      </c>
      <c r="D1" s="6" t="inlineStr">
        <is>
          <t>Amount (Rs)</t>
        </is>
      </c>
      <c r="E1" s="6" t="inlineStr">
        <is>
          <t>Paid by</t>
        </is>
      </c>
      <c r="F1" s="6" t="inlineStr">
        <is>
          <t>Receipt no.</t>
        </is>
      </c>
    </row>
    <row r="2">
      <c r="A2" s="7" t="n"/>
      <c r="D2" s="8" t="n"/>
    </row>
    <row r="3">
      <c r="A3" s="7" t="n"/>
      <c r="D3" s="8" t="n"/>
    </row>
    <row r="4">
      <c r="A4" s="7" t="n"/>
      <c r="D4" s="8" t="n"/>
    </row>
    <row r="5">
      <c r="A5" s="7" t="n"/>
      <c r="D5" s="8" t="n"/>
    </row>
    <row r="6">
      <c r="A6" s="7" t="n"/>
      <c r="D6" s="8" t="n"/>
    </row>
    <row r="7">
      <c r="A7" s="7" t="n"/>
      <c r="D7" s="8" t="n"/>
    </row>
    <row r="8">
      <c r="A8" s="7" t="n"/>
      <c r="D8" s="8" t="n"/>
    </row>
    <row r="9">
      <c r="A9" s="7" t="n"/>
      <c r="D9" s="8" t="n"/>
    </row>
    <row r="10">
      <c r="A10" s="7" t="n"/>
      <c r="D10" s="8" t="n"/>
    </row>
    <row r="11">
      <c r="A11" s="7" t="n"/>
      <c r="D11" s="8" t="n"/>
    </row>
    <row r="12">
      <c r="A12" s="7" t="n"/>
      <c r="D12" s="8" t="n"/>
    </row>
    <row r="13">
      <c r="A13" s="7" t="n"/>
      <c r="D13" s="8" t="n"/>
    </row>
    <row r="14">
      <c r="A14" s="7" t="n"/>
      <c r="D14" s="8" t="n"/>
    </row>
    <row r="15">
      <c r="A15" s="7" t="n"/>
      <c r="D15" s="8" t="n"/>
    </row>
    <row r="16">
      <c r="A16" s="7" t="n"/>
      <c r="D16" s="8" t="n"/>
    </row>
    <row r="17">
      <c r="A17" s="7" t="n"/>
      <c r="D17" s="8" t="n"/>
    </row>
    <row r="18">
      <c r="A18" s="7" t="n"/>
      <c r="D18" s="8" t="n"/>
    </row>
    <row r="19">
      <c r="A19" s="7" t="n"/>
      <c r="D19" s="8" t="n"/>
    </row>
    <row r="20">
      <c r="A20" s="7" t="n"/>
      <c r="D20" s="8" t="n"/>
    </row>
    <row r="21">
      <c r="A21" s="7" t="n"/>
      <c r="D21" s="8" t="n"/>
    </row>
    <row r="22">
      <c r="A22" s="7" t="n"/>
      <c r="D22" s="8" t="n"/>
    </row>
    <row r="23">
      <c r="A23" s="7" t="n"/>
      <c r="D23" s="8" t="n"/>
    </row>
    <row r="24">
      <c r="A24" s="7" t="n"/>
      <c r="D24" s="8" t="n"/>
    </row>
    <row r="25">
      <c r="A25" s="7" t="n"/>
      <c r="D25" s="8" t="n"/>
    </row>
    <row r="26">
      <c r="A26" s="7" t="n"/>
      <c r="D26" s="8" t="n"/>
    </row>
    <row r="27">
      <c r="A27" s="7" t="n"/>
      <c r="D27" s="8" t="n"/>
    </row>
    <row r="28">
      <c r="A28" s="7" t="n"/>
      <c r="D28" s="8" t="n"/>
    </row>
    <row r="29">
      <c r="A29" s="7" t="n"/>
      <c r="D29" s="8" t="n"/>
    </row>
    <row r="30">
      <c r="A30" s="7" t="n"/>
      <c r="D30" s="8" t="n"/>
    </row>
    <row r="31">
      <c r="A31" s="7" t="n"/>
      <c r="D31" s="8" t="n"/>
    </row>
    <row r="32">
      <c r="A32" s="7" t="n"/>
      <c r="D32" s="8" t="n"/>
    </row>
    <row r="33">
      <c r="A33" s="7" t="n"/>
      <c r="D33" s="8" t="n"/>
    </row>
    <row r="34">
      <c r="A34" s="7" t="n"/>
      <c r="D34" s="8" t="n"/>
    </row>
    <row r="35">
      <c r="A35" s="7" t="n"/>
      <c r="D35" s="8" t="n"/>
    </row>
    <row r="36">
      <c r="A36" s="7" t="n"/>
      <c r="D36" s="8" t="n"/>
    </row>
    <row r="37">
      <c r="A37" s="7" t="n"/>
      <c r="D37" s="8" t="n"/>
    </row>
    <row r="38">
      <c r="A38" s="7" t="n"/>
      <c r="D38" s="8" t="n"/>
    </row>
    <row r="39">
      <c r="A39" s="7" t="n"/>
      <c r="D39" s="8" t="n"/>
    </row>
    <row r="40">
      <c r="A40" s="7" t="n"/>
      <c r="D40" s="8" t="n"/>
    </row>
    <row r="41">
      <c r="A41" s="7" t="n"/>
      <c r="D41" s="8" t="n"/>
    </row>
    <row r="42">
      <c r="A42" s="7" t="n"/>
      <c r="D42" s="8" t="n"/>
    </row>
    <row r="43">
      <c r="A43" s="7" t="n"/>
      <c r="D43" s="8" t="n"/>
    </row>
    <row r="44">
      <c r="A44" s="7" t="n"/>
      <c r="D44" s="8" t="n"/>
    </row>
    <row r="45">
      <c r="A45" s="7" t="n"/>
      <c r="D45" s="8" t="n"/>
    </row>
    <row r="46">
      <c r="A46" s="7" t="n"/>
      <c r="D46" s="8" t="n"/>
    </row>
    <row r="47">
      <c r="A47" s="7" t="n"/>
      <c r="D47" s="8" t="n"/>
    </row>
    <row r="48">
      <c r="A48" s="7" t="n"/>
      <c r="D48" s="8" t="n"/>
    </row>
    <row r="49">
      <c r="A49" s="7" t="n"/>
      <c r="D49" s="8" t="n"/>
    </row>
    <row r="50">
      <c r="A50" s="7" t="n"/>
      <c r="D50" s="8" t="n"/>
    </row>
    <row r="51">
      <c r="A51" s="7" t="n"/>
      <c r="D51" s="8" t="n"/>
    </row>
    <row r="52">
      <c r="A52" s="7" t="n"/>
      <c r="D52" s="8" t="n"/>
    </row>
    <row r="53">
      <c r="A53" s="7" t="n"/>
      <c r="D53" s="8" t="n"/>
    </row>
    <row r="54">
      <c r="A54" s="7" t="n"/>
      <c r="D54" s="8" t="n"/>
    </row>
    <row r="55">
      <c r="A55" s="7" t="n"/>
      <c r="D55" s="8" t="n"/>
    </row>
    <row r="56">
      <c r="A56" s="7" t="n"/>
      <c r="D56" s="8" t="n"/>
    </row>
    <row r="57">
      <c r="A57" s="7" t="n"/>
      <c r="D57" s="8" t="n"/>
    </row>
    <row r="58">
      <c r="A58" s="7" t="n"/>
      <c r="D58" s="8" t="n"/>
    </row>
    <row r="59">
      <c r="A59" s="7" t="n"/>
      <c r="D59" s="8" t="n"/>
    </row>
    <row r="60">
      <c r="A60" s="7" t="n"/>
      <c r="D60" s="8" t="n"/>
    </row>
    <row r="61">
      <c r="A61" s="7" t="n"/>
      <c r="D61" s="8" t="n"/>
    </row>
    <row r="62">
      <c r="A62" s="7" t="n"/>
      <c r="D62" s="8" t="n"/>
    </row>
    <row r="63">
      <c r="A63" s="7" t="n"/>
      <c r="D63" s="8" t="n"/>
    </row>
    <row r="64">
      <c r="A64" s="7" t="n"/>
      <c r="D64" s="8" t="n"/>
    </row>
    <row r="65">
      <c r="A65" s="7" t="n"/>
      <c r="D65" s="8" t="n"/>
    </row>
    <row r="66">
      <c r="A66" s="7" t="n"/>
      <c r="D66" s="8" t="n"/>
    </row>
    <row r="67">
      <c r="A67" s="7" t="n"/>
      <c r="D67" s="8" t="n"/>
    </row>
    <row r="68">
      <c r="A68" s="7" t="n"/>
      <c r="D68" s="8" t="n"/>
    </row>
    <row r="69">
      <c r="A69" s="7" t="n"/>
      <c r="D69" s="8" t="n"/>
    </row>
    <row r="70">
      <c r="A70" s="7" t="n"/>
      <c r="D70" s="8" t="n"/>
    </row>
    <row r="71">
      <c r="A71" s="7" t="n"/>
      <c r="D71" s="8" t="n"/>
    </row>
    <row r="72">
      <c r="A72" s="7" t="n"/>
      <c r="D72" s="8" t="n"/>
    </row>
    <row r="73">
      <c r="A73" s="7" t="n"/>
      <c r="D73" s="8" t="n"/>
    </row>
    <row r="74">
      <c r="A74" s="7" t="n"/>
      <c r="D74" s="8" t="n"/>
    </row>
    <row r="75">
      <c r="A75" s="7" t="n"/>
      <c r="D75" s="8" t="n"/>
    </row>
    <row r="76">
      <c r="A76" s="7" t="n"/>
      <c r="D76" s="8" t="n"/>
    </row>
    <row r="77">
      <c r="A77" s="7" t="n"/>
      <c r="D77" s="8" t="n"/>
    </row>
    <row r="78">
      <c r="A78" s="7" t="n"/>
      <c r="D78" s="8" t="n"/>
    </row>
    <row r="79">
      <c r="A79" s="7" t="n"/>
      <c r="D79" s="8" t="n"/>
    </row>
    <row r="80">
      <c r="A80" s="7" t="n"/>
      <c r="D80" s="8" t="n"/>
    </row>
    <row r="81">
      <c r="A81" s="7" t="n"/>
      <c r="D81" s="8" t="n"/>
    </row>
    <row r="82">
      <c r="A82" s="7" t="n"/>
      <c r="D82" s="8" t="n"/>
    </row>
    <row r="83">
      <c r="A83" s="7" t="n"/>
      <c r="D83" s="8" t="n"/>
    </row>
    <row r="84">
      <c r="A84" s="7" t="n"/>
      <c r="D84" s="8" t="n"/>
    </row>
    <row r="85">
      <c r="A85" s="7" t="n"/>
      <c r="D85" s="8" t="n"/>
    </row>
    <row r="86">
      <c r="A86" s="7" t="n"/>
      <c r="D86" s="8" t="n"/>
    </row>
    <row r="87">
      <c r="A87" s="7" t="n"/>
      <c r="D87" s="8" t="n"/>
    </row>
    <row r="88">
      <c r="A88" s="7" t="n"/>
      <c r="D88" s="8" t="n"/>
    </row>
    <row r="89">
      <c r="A89" s="7" t="n"/>
      <c r="D89" s="8" t="n"/>
    </row>
    <row r="90">
      <c r="A90" s="7" t="n"/>
      <c r="D90" s="8" t="n"/>
    </row>
    <row r="91">
      <c r="A91" s="7" t="n"/>
      <c r="D91" s="8" t="n"/>
    </row>
    <row r="92">
      <c r="A92" s="7" t="n"/>
      <c r="D92" s="8" t="n"/>
    </row>
    <row r="93">
      <c r="A93" s="7" t="n"/>
      <c r="D93" s="8" t="n"/>
    </row>
    <row r="94">
      <c r="A94" s="7" t="n"/>
      <c r="D94" s="8" t="n"/>
    </row>
    <row r="95">
      <c r="A95" s="7" t="n"/>
      <c r="D95" s="8" t="n"/>
    </row>
    <row r="96">
      <c r="A96" s="7" t="n"/>
      <c r="D96" s="8" t="n"/>
    </row>
    <row r="97">
      <c r="A97" s="7" t="n"/>
      <c r="D97" s="8" t="n"/>
    </row>
    <row r="98">
      <c r="A98" s="7" t="n"/>
      <c r="D98" s="8" t="n"/>
    </row>
    <row r="99">
      <c r="A99" s="7" t="n"/>
      <c r="D99" s="8" t="n"/>
    </row>
    <row r="100">
      <c r="A100" s="7" t="n"/>
      <c r="D100" s="8" t="n"/>
    </row>
    <row r="101">
      <c r="A101" s="7" t="n"/>
      <c r="D101" s="8" t="n"/>
    </row>
    <row r="102">
      <c r="A102" s="7" t="n"/>
      <c r="D102" s="8" t="n"/>
    </row>
    <row r="103">
      <c r="A103" s="7" t="n"/>
      <c r="D103" s="8" t="n"/>
    </row>
    <row r="104">
      <c r="A104" s="7" t="n"/>
      <c r="D104" s="8" t="n"/>
    </row>
    <row r="105">
      <c r="A105" s="7" t="n"/>
      <c r="D105" s="8" t="n"/>
    </row>
    <row r="106">
      <c r="A106" s="7" t="n"/>
      <c r="D106" s="8" t="n"/>
    </row>
    <row r="107">
      <c r="A107" s="7" t="n"/>
      <c r="D107" s="8" t="n"/>
    </row>
    <row r="108">
      <c r="A108" s="7" t="n"/>
      <c r="D108" s="8" t="n"/>
    </row>
    <row r="109">
      <c r="A109" s="7" t="n"/>
      <c r="D109" s="8" t="n"/>
    </row>
    <row r="110">
      <c r="A110" s="7" t="n"/>
      <c r="D110" s="8" t="n"/>
    </row>
    <row r="111">
      <c r="A111" s="7" t="n"/>
      <c r="D111" s="8" t="n"/>
    </row>
    <row r="112">
      <c r="A112" s="7" t="n"/>
      <c r="D112" s="8" t="n"/>
    </row>
    <row r="113">
      <c r="A113" s="7" t="n"/>
      <c r="D113" s="8" t="n"/>
    </row>
    <row r="114">
      <c r="A114" s="7" t="n"/>
      <c r="D114" s="8" t="n"/>
    </row>
    <row r="115">
      <c r="A115" s="7" t="n"/>
      <c r="D115" s="8" t="n"/>
    </row>
    <row r="116">
      <c r="A116" s="7" t="n"/>
      <c r="D116" s="8" t="n"/>
    </row>
    <row r="117">
      <c r="A117" s="7" t="n"/>
      <c r="D117" s="8" t="n"/>
    </row>
    <row r="118">
      <c r="A118" s="7" t="n"/>
      <c r="D118" s="8" t="n"/>
    </row>
    <row r="119">
      <c r="A119" s="7" t="n"/>
      <c r="D119" s="8" t="n"/>
    </row>
    <row r="120">
      <c r="A120" s="7" t="n"/>
      <c r="D120" s="8" t="n"/>
    </row>
    <row r="121">
      <c r="A121" s="7" t="n"/>
      <c r="D121" s="8" t="n"/>
    </row>
    <row r="122">
      <c r="A122" s="7" t="n"/>
      <c r="D122" s="8" t="n"/>
    </row>
    <row r="123">
      <c r="A123" s="7" t="n"/>
      <c r="D123" s="8" t="n"/>
    </row>
    <row r="124">
      <c r="A124" s="7" t="n"/>
      <c r="D124" s="8" t="n"/>
    </row>
    <row r="125">
      <c r="A125" s="7" t="n"/>
      <c r="D125" s="8" t="n"/>
    </row>
    <row r="126">
      <c r="A126" s="7" t="n"/>
      <c r="D126" s="8" t="n"/>
    </row>
    <row r="127">
      <c r="A127" s="7" t="n"/>
      <c r="D127" s="8" t="n"/>
    </row>
    <row r="128">
      <c r="A128" s="7" t="n"/>
      <c r="D128" s="8" t="n"/>
    </row>
    <row r="129">
      <c r="A129" s="7" t="n"/>
      <c r="D129" s="8" t="n"/>
    </row>
    <row r="130">
      <c r="A130" s="7" t="n"/>
      <c r="D130" s="8" t="n"/>
    </row>
    <row r="131">
      <c r="A131" s="7" t="n"/>
      <c r="D131" s="8" t="n"/>
    </row>
    <row r="132">
      <c r="A132" s="7" t="n"/>
      <c r="D132" s="8" t="n"/>
    </row>
    <row r="133">
      <c r="A133" s="7" t="n"/>
      <c r="D133" s="8" t="n"/>
    </row>
    <row r="134">
      <c r="A134" s="7" t="n"/>
      <c r="D134" s="8" t="n"/>
    </row>
    <row r="135">
      <c r="A135" s="7" t="n"/>
      <c r="D135" s="8" t="n"/>
    </row>
    <row r="136">
      <c r="A136" s="7" t="n"/>
      <c r="D136" s="8" t="n"/>
    </row>
    <row r="137">
      <c r="A137" s="7" t="n"/>
      <c r="D137" s="8" t="n"/>
    </row>
    <row r="138">
      <c r="A138" s="7" t="n"/>
      <c r="D138" s="8" t="n"/>
    </row>
    <row r="139">
      <c r="A139" s="7" t="n"/>
      <c r="D139" s="8" t="n"/>
    </row>
    <row r="140">
      <c r="A140" s="7" t="n"/>
      <c r="D140" s="8" t="n"/>
    </row>
    <row r="141">
      <c r="A141" s="7" t="n"/>
      <c r="D141" s="8" t="n"/>
    </row>
    <row r="142">
      <c r="A142" s="7" t="n"/>
      <c r="D142" s="8" t="n"/>
    </row>
    <row r="143">
      <c r="A143" s="7" t="n"/>
      <c r="D143" s="8" t="n"/>
    </row>
    <row r="144">
      <c r="A144" s="7" t="n"/>
      <c r="D144" s="8" t="n"/>
    </row>
    <row r="145">
      <c r="A145" s="7" t="n"/>
      <c r="D145" s="8" t="n"/>
    </row>
    <row r="146">
      <c r="A146" s="7" t="n"/>
      <c r="D146" s="8" t="n"/>
    </row>
    <row r="147">
      <c r="A147" s="7" t="n"/>
      <c r="D147" s="8" t="n"/>
    </row>
    <row r="148">
      <c r="A148" s="7" t="n"/>
      <c r="D148" s="8" t="n"/>
    </row>
    <row r="149">
      <c r="A149" s="7" t="n"/>
      <c r="D149" s="8" t="n"/>
    </row>
    <row r="150">
      <c r="A150" s="7" t="n"/>
      <c r="D150" s="8" t="n"/>
    </row>
    <row r="151">
      <c r="A151" s="7" t="n"/>
      <c r="D151" s="8" t="n"/>
    </row>
    <row r="152">
      <c r="A152" s="7" t="n"/>
      <c r="D152" s="8" t="n"/>
    </row>
    <row r="153">
      <c r="A153" s="7" t="n"/>
      <c r="D153" s="8" t="n"/>
    </row>
    <row r="154">
      <c r="A154" s="7" t="n"/>
      <c r="D154" s="8" t="n"/>
    </row>
    <row r="155">
      <c r="A155" s="7" t="n"/>
      <c r="D155" s="8" t="n"/>
    </row>
    <row r="156">
      <c r="A156" s="7" t="n"/>
      <c r="D156" s="8" t="n"/>
    </row>
    <row r="157">
      <c r="A157" s="7" t="n"/>
      <c r="D157" s="8" t="n"/>
    </row>
    <row r="158">
      <c r="A158" s="7" t="n"/>
      <c r="D158" s="8" t="n"/>
    </row>
    <row r="159">
      <c r="A159" s="7" t="n"/>
      <c r="D159" s="8" t="n"/>
    </row>
    <row r="160">
      <c r="A160" s="7" t="n"/>
      <c r="D160" s="8" t="n"/>
    </row>
    <row r="161">
      <c r="A161" s="7" t="n"/>
      <c r="D161" s="8" t="n"/>
    </row>
    <row r="162">
      <c r="A162" s="7" t="n"/>
      <c r="D162" s="8" t="n"/>
    </row>
    <row r="163">
      <c r="A163" s="7" t="n"/>
      <c r="D163" s="8" t="n"/>
    </row>
    <row r="164">
      <c r="A164" s="7" t="n"/>
      <c r="D164" s="8" t="n"/>
    </row>
    <row r="165">
      <c r="A165" s="7" t="n"/>
      <c r="D165" s="8" t="n"/>
    </row>
    <row r="166">
      <c r="A166" s="7" t="n"/>
      <c r="D166" s="8" t="n"/>
    </row>
    <row r="167">
      <c r="A167" s="7" t="n"/>
      <c r="D167" s="8" t="n"/>
    </row>
    <row r="168">
      <c r="A168" s="7" t="n"/>
      <c r="D168" s="8" t="n"/>
    </row>
    <row r="169">
      <c r="A169" s="7" t="n"/>
      <c r="D169" s="8" t="n"/>
    </row>
    <row r="170">
      <c r="A170" s="7" t="n"/>
      <c r="D170" s="8" t="n"/>
    </row>
    <row r="171">
      <c r="A171" s="7" t="n"/>
      <c r="D171" s="8" t="n"/>
    </row>
    <row r="172">
      <c r="A172" s="7" t="n"/>
      <c r="D172" s="8" t="n"/>
    </row>
    <row r="173">
      <c r="A173" s="7" t="n"/>
      <c r="D173" s="8" t="n"/>
    </row>
    <row r="174">
      <c r="A174" s="7" t="n"/>
      <c r="D174" s="8" t="n"/>
    </row>
    <row r="175">
      <c r="A175" s="7" t="n"/>
      <c r="D175" s="8" t="n"/>
    </row>
    <row r="176">
      <c r="A176" s="7" t="n"/>
      <c r="D176" s="8" t="n"/>
    </row>
    <row r="177">
      <c r="A177" s="7" t="n"/>
      <c r="D177" s="8" t="n"/>
    </row>
    <row r="178">
      <c r="A178" s="7" t="n"/>
      <c r="D178" s="8" t="n"/>
    </row>
    <row r="179">
      <c r="A179" s="7" t="n"/>
      <c r="D179" s="8" t="n"/>
    </row>
    <row r="180">
      <c r="A180" s="7" t="n"/>
      <c r="D180" s="8" t="n"/>
    </row>
    <row r="181">
      <c r="A181" s="7" t="n"/>
      <c r="D181" s="8" t="n"/>
    </row>
    <row r="182">
      <c r="A182" s="7" t="n"/>
      <c r="D182" s="8" t="n"/>
    </row>
    <row r="183">
      <c r="A183" s="7" t="n"/>
      <c r="D183" s="8" t="n"/>
    </row>
    <row r="184">
      <c r="A184" s="7" t="n"/>
      <c r="D184" s="8" t="n"/>
    </row>
    <row r="185">
      <c r="A185" s="7" t="n"/>
      <c r="D185" s="8" t="n"/>
    </row>
    <row r="186">
      <c r="A186" s="7" t="n"/>
      <c r="D186" s="8" t="n"/>
    </row>
    <row r="187">
      <c r="A187" s="7" t="n"/>
      <c r="D187" s="8" t="n"/>
    </row>
    <row r="188">
      <c r="A188" s="7" t="n"/>
      <c r="D188" s="8" t="n"/>
    </row>
    <row r="189">
      <c r="A189" s="7" t="n"/>
      <c r="D189" s="8" t="n"/>
    </row>
    <row r="190">
      <c r="A190" s="7" t="n"/>
      <c r="D190" s="8" t="n"/>
    </row>
    <row r="191">
      <c r="A191" s="7" t="n"/>
      <c r="D191" s="8" t="n"/>
    </row>
    <row r="192">
      <c r="A192" s="7" t="n"/>
      <c r="D192" s="8" t="n"/>
    </row>
    <row r="193">
      <c r="A193" s="7" t="n"/>
      <c r="D193" s="8" t="n"/>
    </row>
    <row r="194">
      <c r="A194" s="7" t="n"/>
      <c r="D194" s="8" t="n"/>
    </row>
    <row r="195">
      <c r="A195" s="7" t="n"/>
      <c r="D195" s="8" t="n"/>
    </row>
    <row r="196">
      <c r="A196" s="7" t="n"/>
      <c r="D196" s="8" t="n"/>
    </row>
    <row r="197">
      <c r="A197" s="7" t="n"/>
      <c r="D197" s="8" t="n"/>
    </row>
    <row r="198">
      <c r="A198" s="7" t="n"/>
      <c r="D198" s="8" t="n"/>
    </row>
    <row r="199">
      <c r="A199" s="7" t="n"/>
      <c r="D199" s="8" t="n"/>
    </row>
    <row r="200">
      <c r="A200" s="7" t="n"/>
      <c r="D200" s="8" t="n"/>
    </row>
    <row r="201">
      <c r="A201" s="7" t="n"/>
      <c r="D201" s="8" t="n"/>
    </row>
    <row r="202">
      <c r="A202" s="7" t="n"/>
      <c r="D202" s="8" t="n"/>
    </row>
    <row r="203">
      <c r="A203" s="7" t="n"/>
      <c r="D203" s="8" t="n"/>
    </row>
    <row r="204">
      <c r="A204" s="7" t="n"/>
      <c r="D204" s="8" t="n"/>
    </row>
    <row r="205">
      <c r="A205" s="7" t="n"/>
      <c r="D205" s="8" t="n"/>
    </row>
    <row r="206">
      <c r="A206" s="7" t="n"/>
      <c r="D206" s="8" t="n"/>
    </row>
    <row r="207">
      <c r="A207" s="7" t="n"/>
      <c r="D207" s="8" t="n"/>
    </row>
    <row r="208">
      <c r="A208" s="7" t="n"/>
      <c r="D208" s="8" t="n"/>
    </row>
    <row r="209">
      <c r="A209" s="7" t="n"/>
      <c r="D209" s="8" t="n"/>
    </row>
    <row r="210">
      <c r="A210" s="7" t="n"/>
      <c r="D210" s="8" t="n"/>
    </row>
    <row r="211">
      <c r="A211" s="7" t="n"/>
      <c r="D211" s="8" t="n"/>
    </row>
    <row r="212">
      <c r="A212" s="7" t="n"/>
      <c r="D212" s="8" t="n"/>
    </row>
    <row r="213">
      <c r="A213" s="7" t="n"/>
      <c r="D213" s="8" t="n"/>
    </row>
    <row r="214">
      <c r="A214" s="7" t="n"/>
      <c r="D214" s="8" t="n"/>
    </row>
    <row r="215">
      <c r="A215" s="7" t="n"/>
      <c r="D215" s="8" t="n"/>
    </row>
    <row r="216">
      <c r="A216" s="7" t="n"/>
      <c r="D216" s="8" t="n"/>
    </row>
    <row r="217">
      <c r="A217" s="7" t="n"/>
      <c r="D217" s="8" t="n"/>
    </row>
    <row r="218">
      <c r="A218" s="7" t="n"/>
      <c r="D218" s="8" t="n"/>
    </row>
    <row r="219">
      <c r="A219" s="7" t="n"/>
      <c r="D219" s="8" t="n"/>
    </row>
    <row r="220">
      <c r="A220" s="7" t="n"/>
      <c r="D220" s="8" t="n"/>
    </row>
    <row r="221">
      <c r="A221" s="7" t="n"/>
      <c r="D221" s="8" t="n"/>
    </row>
    <row r="222">
      <c r="A222" s="7" t="n"/>
      <c r="D222" s="8" t="n"/>
    </row>
    <row r="223">
      <c r="A223" s="7" t="n"/>
      <c r="D223" s="8" t="n"/>
    </row>
    <row r="224">
      <c r="A224" s="7" t="n"/>
      <c r="D224" s="8" t="n"/>
    </row>
    <row r="225">
      <c r="A225" s="7" t="n"/>
      <c r="D225" s="8" t="n"/>
    </row>
    <row r="226">
      <c r="A226" s="7" t="n"/>
      <c r="D226" s="8" t="n"/>
    </row>
    <row r="227">
      <c r="A227" s="7" t="n"/>
      <c r="D227" s="8" t="n"/>
    </row>
    <row r="228">
      <c r="A228" s="7" t="n"/>
      <c r="D228" s="8" t="n"/>
    </row>
    <row r="229">
      <c r="A229" s="7" t="n"/>
      <c r="D229" s="8" t="n"/>
    </row>
    <row r="230">
      <c r="A230" s="7" t="n"/>
      <c r="D230" s="8" t="n"/>
    </row>
    <row r="231">
      <c r="A231" s="7" t="n"/>
      <c r="D231" s="8" t="n"/>
    </row>
    <row r="232">
      <c r="A232" s="7" t="n"/>
      <c r="D232" s="8" t="n"/>
    </row>
    <row r="233">
      <c r="A233" s="7" t="n"/>
      <c r="D233" s="8" t="n"/>
    </row>
    <row r="234">
      <c r="A234" s="7" t="n"/>
      <c r="D234" s="8" t="n"/>
    </row>
    <row r="235">
      <c r="A235" s="7" t="n"/>
      <c r="D235" s="8" t="n"/>
    </row>
    <row r="236">
      <c r="A236" s="7" t="n"/>
      <c r="D236" s="8" t="n"/>
    </row>
    <row r="237">
      <c r="A237" s="7" t="n"/>
      <c r="D237" s="8" t="n"/>
    </row>
    <row r="238">
      <c r="A238" s="7" t="n"/>
      <c r="D238" s="8" t="n"/>
    </row>
    <row r="239">
      <c r="A239" s="7" t="n"/>
      <c r="D239" s="8" t="n"/>
    </row>
    <row r="240">
      <c r="A240" s="7" t="n"/>
      <c r="D240" s="8" t="n"/>
    </row>
    <row r="241">
      <c r="A241" s="7" t="n"/>
      <c r="D241" s="8" t="n"/>
    </row>
    <row r="242">
      <c r="A242" s="7" t="n"/>
      <c r="D242" s="8" t="n"/>
    </row>
    <row r="243">
      <c r="A243" s="7" t="n"/>
      <c r="D243" s="8" t="n"/>
    </row>
    <row r="244">
      <c r="A244" s="7" t="n"/>
      <c r="D244" s="8" t="n"/>
    </row>
    <row r="245">
      <c r="A245" s="7" t="n"/>
      <c r="D245" s="8" t="n"/>
    </row>
    <row r="246">
      <c r="A246" s="7" t="n"/>
      <c r="D246" s="8" t="n"/>
    </row>
    <row r="247">
      <c r="A247" s="7" t="n"/>
      <c r="D247" s="8" t="n"/>
    </row>
    <row r="248">
      <c r="A248" s="7" t="n"/>
      <c r="D248" s="8" t="n"/>
    </row>
    <row r="249">
      <c r="A249" s="7" t="n"/>
      <c r="D249" s="8" t="n"/>
    </row>
    <row r="250">
      <c r="A250" s="7" t="n"/>
      <c r="D250" s="8" t="n"/>
    </row>
    <row r="251">
      <c r="A251" s="7" t="n"/>
      <c r="D251" s="8" t="n"/>
    </row>
    <row r="252">
      <c r="A252" s="7" t="n"/>
      <c r="D252" s="8" t="n"/>
    </row>
    <row r="253">
      <c r="A253" s="7" t="n"/>
      <c r="D253" s="8" t="n"/>
    </row>
    <row r="254">
      <c r="A254" s="7" t="n"/>
      <c r="D254" s="8" t="n"/>
    </row>
    <row r="255">
      <c r="A255" s="7" t="n"/>
      <c r="D255" s="8" t="n"/>
    </row>
    <row r="256">
      <c r="A256" s="7" t="n"/>
      <c r="D256" s="8" t="n"/>
    </row>
    <row r="257">
      <c r="A257" s="7" t="n"/>
      <c r="D257" s="8" t="n"/>
    </row>
    <row r="258">
      <c r="A258" s="7" t="n"/>
      <c r="D258" s="8" t="n"/>
    </row>
    <row r="259">
      <c r="A259" s="7" t="n"/>
      <c r="D259" s="8" t="n"/>
    </row>
    <row r="260">
      <c r="A260" s="7" t="n"/>
      <c r="D260" s="8" t="n"/>
    </row>
    <row r="261">
      <c r="A261" s="7" t="n"/>
      <c r="D261" s="8" t="n"/>
    </row>
    <row r="262">
      <c r="A262" s="7" t="n"/>
      <c r="D262" s="8" t="n"/>
    </row>
    <row r="263">
      <c r="A263" s="7" t="n"/>
      <c r="D263" s="8" t="n"/>
    </row>
    <row r="264">
      <c r="A264" s="7" t="n"/>
      <c r="D264" s="8" t="n"/>
    </row>
    <row r="265">
      <c r="A265" s="7" t="n"/>
      <c r="D265" s="8" t="n"/>
    </row>
    <row r="266">
      <c r="A266" s="7" t="n"/>
      <c r="D266" s="8" t="n"/>
    </row>
    <row r="267">
      <c r="A267" s="7" t="n"/>
      <c r="D267" s="8" t="n"/>
    </row>
    <row r="268">
      <c r="A268" s="7" t="n"/>
      <c r="D268" s="8" t="n"/>
    </row>
    <row r="269">
      <c r="A269" s="7" t="n"/>
      <c r="D269" s="8" t="n"/>
    </row>
    <row r="270">
      <c r="A270" s="7" t="n"/>
      <c r="D270" s="8" t="n"/>
    </row>
    <row r="271">
      <c r="A271" s="7" t="n"/>
      <c r="D271" s="8" t="n"/>
    </row>
    <row r="272">
      <c r="A272" s="7" t="n"/>
      <c r="D272" s="8" t="n"/>
    </row>
    <row r="273">
      <c r="A273" s="7" t="n"/>
      <c r="D273" s="8" t="n"/>
    </row>
    <row r="274">
      <c r="A274" s="7" t="n"/>
      <c r="D274" s="8" t="n"/>
    </row>
    <row r="275">
      <c r="A275" s="7" t="n"/>
      <c r="D275" s="8" t="n"/>
    </row>
    <row r="276">
      <c r="A276" s="7" t="n"/>
      <c r="D276" s="8" t="n"/>
    </row>
    <row r="277">
      <c r="A277" s="7" t="n"/>
      <c r="D277" s="8" t="n"/>
    </row>
    <row r="278">
      <c r="A278" s="7" t="n"/>
      <c r="D278" s="8" t="n"/>
    </row>
    <row r="279">
      <c r="A279" s="7" t="n"/>
      <c r="D279" s="8" t="n"/>
    </row>
    <row r="280">
      <c r="A280" s="7" t="n"/>
      <c r="D280" s="8" t="n"/>
    </row>
    <row r="281">
      <c r="A281" s="7" t="n"/>
      <c r="D281" s="8" t="n"/>
    </row>
    <row r="282">
      <c r="A282" s="7" t="n"/>
      <c r="D282" s="8" t="n"/>
    </row>
    <row r="283">
      <c r="A283" s="7" t="n"/>
      <c r="D283" s="8" t="n"/>
    </row>
    <row r="284">
      <c r="A284" s="7" t="n"/>
      <c r="D284" s="8" t="n"/>
    </row>
    <row r="285">
      <c r="A285" s="7" t="n"/>
      <c r="D285" s="8" t="n"/>
    </row>
    <row r="286">
      <c r="A286" s="7" t="n"/>
      <c r="D286" s="8" t="n"/>
    </row>
    <row r="287">
      <c r="A287" s="7" t="n"/>
      <c r="D287" s="8" t="n"/>
    </row>
    <row r="288">
      <c r="A288" s="7" t="n"/>
      <c r="D288" s="8" t="n"/>
    </row>
    <row r="289">
      <c r="A289" s="7" t="n"/>
      <c r="D289" s="8" t="n"/>
    </row>
    <row r="290">
      <c r="A290" s="7" t="n"/>
      <c r="D290" s="8" t="n"/>
    </row>
    <row r="291">
      <c r="A291" s="7" t="n"/>
      <c r="D291" s="8" t="n"/>
    </row>
    <row r="292">
      <c r="A292" s="7" t="n"/>
      <c r="D292" s="8" t="n"/>
    </row>
    <row r="293">
      <c r="A293" s="7" t="n"/>
      <c r="D293" s="8" t="n"/>
    </row>
    <row r="294">
      <c r="A294" s="7" t="n"/>
      <c r="D294" s="8" t="n"/>
    </row>
    <row r="295">
      <c r="A295" s="7" t="n"/>
      <c r="D295" s="8" t="n"/>
    </row>
    <row r="296">
      <c r="A296" s="7" t="n"/>
      <c r="D296" s="8" t="n"/>
    </row>
    <row r="297">
      <c r="A297" s="7" t="n"/>
      <c r="D297" s="8" t="n"/>
    </row>
    <row r="298">
      <c r="A298" s="7" t="n"/>
      <c r="D298" s="8" t="n"/>
    </row>
    <row r="299">
      <c r="A299" s="7" t="n"/>
      <c r="D299" s="8" t="n"/>
    </row>
    <row r="300">
      <c r="A300" s="7" t="n"/>
      <c r="D300" s="8" t="n"/>
    </row>
    <row r="301">
      <c r="A301" s="7" t="n"/>
      <c r="D301" s="8" t="n"/>
    </row>
    <row r="302">
      <c r="A302" s="7" t="n"/>
      <c r="D302" s="8" t="n"/>
    </row>
    <row r="303">
      <c r="A303" s="7" t="n"/>
      <c r="D303" s="8" t="n"/>
    </row>
    <row r="304">
      <c r="A304" s="7" t="n"/>
      <c r="D304" s="8" t="n"/>
    </row>
    <row r="305">
      <c r="A305" s="7" t="n"/>
      <c r="D305" s="8" t="n"/>
    </row>
    <row r="306">
      <c r="A306" s="7" t="n"/>
      <c r="D306" s="8" t="n"/>
    </row>
    <row r="307">
      <c r="A307" s="7" t="n"/>
      <c r="D307" s="8" t="n"/>
    </row>
    <row r="308">
      <c r="A308" s="7" t="n"/>
      <c r="D308" s="8" t="n"/>
    </row>
    <row r="309">
      <c r="A309" s="7" t="n"/>
      <c r="D309" s="8" t="n"/>
    </row>
    <row r="310">
      <c r="A310" s="7" t="n"/>
      <c r="D310" s="8" t="n"/>
    </row>
    <row r="311">
      <c r="A311" s="7" t="n"/>
      <c r="D311" s="8" t="n"/>
    </row>
    <row r="312">
      <c r="A312" s="7" t="n"/>
      <c r="D312" s="8" t="n"/>
    </row>
    <row r="313">
      <c r="A313" s="7" t="n"/>
      <c r="D313" s="8" t="n"/>
    </row>
    <row r="314">
      <c r="A314" s="7" t="n"/>
      <c r="D314" s="8" t="n"/>
    </row>
    <row r="315">
      <c r="A315" s="7" t="n"/>
      <c r="D315" s="8" t="n"/>
    </row>
    <row r="316">
      <c r="A316" s="7" t="n"/>
      <c r="D316" s="8" t="n"/>
    </row>
    <row r="317">
      <c r="A317" s="7" t="n"/>
      <c r="D317" s="8" t="n"/>
    </row>
    <row r="318">
      <c r="A318" s="7" t="n"/>
      <c r="D318" s="8" t="n"/>
    </row>
    <row r="319">
      <c r="A319" s="7" t="n"/>
      <c r="D319" s="8" t="n"/>
    </row>
    <row r="320">
      <c r="A320" s="7" t="n"/>
      <c r="D320" s="8" t="n"/>
    </row>
    <row r="321">
      <c r="A321" s="7" t="n"/>
      <c r="D321" s="8" t="n"/>
    </row>
    <row r="322">
      <c r="A322" s="7" t="n"/>
      <c r="D322" s="8" t="n"/>
    </row>
    <row r="323">
      <c r="A323" s="7" t="n"/>
      <c r="D323" s="8" t="n"/>
    </row>
    <row r="324">
      <c r="A324" s="7" t="n"/>
      <c r="D324" s="8" t="n"/>
    </row>
    <row r="325">
      <c r="A325" s="7" t="n"/>
      <c r="D325" s="8" t="n"/>
    </row>
    <row r="326">
      <c r="A326" s="7" t="n"/>
      <c r="D326" s="8" t="n"/>
    </row>
    <row r="327">
      <c r="A327" s="7" t="n"/>
      <c r="D327" s="8" t="n"/>
    </row>
    <row r="328">
      <c r="A328" s="7" t="n"/>
      <c r="D328" s="8" t="n"/>
    </row>
    <row r="329">
      <c r="A329" s="7" t="n"/>
      <c r="D329" s="8" t="n"/>
    </row>
    <row r="330">
      <c r="A330" s="7" t="n"/>
      <c r="D330" s="8" t="n"/>
    </row>
    <row r="331">
      <c r="A331" s="7" t="n"/>
      <c r="D331" s="8" t="n"/>
    </row>
    <row r="332">
      <c r="A332" s="7" t="n"/>
      <c r="D332" s="8" t="n"/>
    </row>
    <row r="333">
      <c r="A333" s="7" t="n"/>
      <c r="D333" s="8" t="n"/>
    </row>
    <row r="334">
      <c r="A334" s="7" t="n"/>
      <c r="D334" s="8" t="n"/>
    </row>
    <row r="335">
      <c r="A335" s="7" t="n"/>
      <c r="D335" s="8" t="n"/>
    </row>
    <row r="336">
      <c r="A336" s="7" t="n"/>
      <c r="D336" s="8" t="n"/>
    </row>
    <row r="337">
      <c r="A337" s="7" t="n"/>
      <c r="D337" s="8" t="n"/>
    </row>
    <row r="338">
      <c r="A338" s="7" t="n"/>
      <c r="D338" s="8" t="n"/>
    </row>
    <row r="339">
      <c r="A339" s="7" t="n"/>
      <c r="D339" s="8" t="n"/>
    </row>
    <row r="340">
      <c r="A340" s="7" t="n"/>
      <c r="D340" s="8" t="n"/>
    </row>
    <row r="341">
      <c r="A341" s="7" t="n"/>
      <c r="D341" s="8" t="n"/>
    </row>
    <row r="342">
      <c r="A342" s="7" t="n"/>
      <c r="D342" s="8" t="n"/>
    </row>
    <row r="343">
      <c r="A343" s="7" t="n"/>
      <c r="D343" s="8" t="n"/>
    </row>
    <row r="344">
      <c r="A344" s="7" t="n"/>
      <c r="D344" s="8" t="n"/>
    </row>
    <row r="345">
      <c r="A345" s="7" t="n"/>
      <c r="D345" s="8" t="n"/>
    </row>
    <row r="346">
      <c r="A346" s="7" t="n"/>
      <c r="D346" s="8" t="n"/>
    </row>
    <row r="347">
      <c r="A347" s="7" t="n"/>
      <c r="D347" s="8" t="n"/>
    </row>
    <row r="348">
      <c r="A348" s="7" t="n"/>
      <c r="D348" s="8" t="n"/>
    </row>
    <row r="349">
      <c r="A349" s="7" t="n"/>
      <c r="D349" s="8" t="n"/>
    </row>
    <row r="350">
      <c r="A350" s="7" t="n"/>
      <c r="D350" s="8" t="n"/>
    </row>
    <row r="351">
      <c r="A351" s="7" t="n"/>
      <c r="D351" s="8" t="n"/>
    </row>
    <row r="352">
      <c r="A352" s="7" t="n"/>
      <c r="D352" s="8" t="n"/>
    </row>
    <row r="353">
      <c r="A353" s="7" t="n"/>
      <c r="D353" s="8" t="n"/>
    </row>
    <row r="354">
      <c r="A354" s="7" t="n"/>
      <c r="D354" s="8" t="n"/>
    </row>
    <row r="355">
      <c r="A355" s="7" t="n"/>
      <c r="D355" s="8" t="n"/>
    </row>
    <row r="356">
      <c r="A356" s="7" t="n"/>
      <c r="D356" s="8" t="n"/>
    </row>
    <row r="357">
      <c r="A357" s="7" t="n"/>
      <c r="D357" s="8" t="n"/>
    </row>
    <row r="358">
      <c r="A358" s="7" t="n"/>
      <c r="D358" s="8" t="n"/>
    </row>
    <row r="359">
      <c r="A359" s="7" t="n"/>
      <c r="D359" s="8" t="n"/>
    </row>
    <row r="360">
      <c r="A360" s="7" t="n"/>
      <c r="D360" s="8" t="n"/>
    </row>
    <row r="361">
      <c r="A361" s="7" t="n"/>
      <c r="D361" s="8" t="n"/>
    </row>
    <row r="362">
      <c r="A362" s="7" t="n"/>
      <c r="D362" s="8" t="n"/>
    </row>
    <row r="363">
      <c r="A363" s="7" t="n"/>
      <c r="D363" s="8" t="n"/>
    </row>
    <row r="364">
      <c r="A364" s="7" t="n"/>
      <c r="D364" s="8" t="n"/>
    </row>
    <row r="365">
      <c r="A365" s="7" t="n"/>
      <c r="D365" s="8" t="n"/>
    </row>
    <row r="366">
      <c r="A366" s="7" t="n"/>
      <c r="D366" s="8" t="n"/>
    </row>
    <row r="367">
      <c r="A367" s="7" t="n"/>
      <c r="D367" s="8" t="n"/>
    </row>
    <row r="368">
      <c r="A368" s="7" t="n"/>
      <c r="D368" s="8" t="n"/>
    </row>
    <row r="369">
      <c r="A369" s="7" t="n"/>
      <c r="D369" s="8" t="n"/>
    </row>
    <row r="370">
      <c r="A370" s="7" t="n"/>
      <c r="D370" s="8" t="n"/>
    </row>
    <row r="371">
      <c r="A371" s="7" t="n"/>
      <c r="D371" s="8" t="n"/>
    </row>
    <row r="372">
      <c r="A372" s="7" t="n"/>
      <c r="D372" s="8" t="n"/>
    </row>
    <row r="373">
      <c r="A373" s="7" t="n"/>
      <c r="D373" s="8" t="n"/>
    </row>
    <row r="374">
      <c r="A374" s="7" t="n"/>
      <c r="D374" s="8" t="n"/>
    </row>
    <row r="375">
      <c r="A375" s="7" t="n"/>
      <c r="D375" s="8" t="n"/>
    </row>
    <row r="376">
      <c r="A376" s="7" t="n"/>
      <c r="D376" s="8" t="n"/>
    </row>
    <row r="377">
      <c r="A377" s="7" t="n"/>
      <c r="D377" s="8" t="n"/>
    </row>
    <row r="378">
      <c r="A378" s="7" t="n"/>
      <c r="D378" s="8" t="n"/>
    </row>
    <row r="379">
      <c r="A379" s="7" t="n"/>
      <c r="D379" s="8" t="n"/>
    </row>
    <row r="380">
      <c r="A380" s="7" t="n"/>
      <c r="D380" s="8" t="n"/>
    </row>
    <row r="381">
      <c r="A381" s="7" t="n"/>
      <c r="D381" s="8" t="n"/>
    </row>
    <row r="382">
      <c r="A382" s="7" t="n"/>
      <c r="D382" s="8" t="n"/>
    </row>
    <row r="383">
      <c r="A383" s="7" t="n"/>
      <c r="D383" s="8" t="n"/>
    </row>
    <row r="384">
      <c r="A384" s="7" t="n"/>
      <c r="D384" s="8" t="n"/>
    </row>
    <row r="385">
      <c r="A385" s="7" t="n"/>
      <c r="D385" s="8" t="n"/>
    </row>
    <row r="386">
      <c r="A386" s="7" t="n"/>
      <c r="D386" s="8" t="n"/>
    </row>
    <row r="387">
      <c r="A387" s="7" t="n"/>
      <c r="D387" s="8" t="n"/>
    </row>
    <row r="388">
      <c r="A388" s="7" t="n"/>
      <c r="D388" s="8" t="n"/>
    </row>
    <row r="389">
      <c r="A389" s="7" t="n"/>
      <c r="D389" s="8" t="n"/>
    </row>
    <row r="390">
      <c r="A390" s="7" t="n"/>
      <c r="D390" s="8" t="n"/>
    </row>
    <row r="391">
      <c r="A391" s="7" t="n"/>
      <c r="D391" s="8" t="n"/>
    </row>
    <row r="392">
      <c r="A392" s="7" t="n"/>
      <c r="D392" s="8" t="n"/>
    </row>
    <row r="393">
      <c r="A393" s="7" t="n"/>
      <c r="D393" s="8" t="n"/>
    </row>
    <row r="394">
      <c r="A394" s="7" t="n"/>
      <c r="D394" s="8" t="n"/>
    </row>
    <row r="395">
      <c r="A395" s="7" t="n"/>
      <c r="D395" s="8" t="n"/>
    </row>
    <row r="396">
      <c r="A396" s="7" t="n"/>
      <c r="D396" s="8" t="n"/>
    </row>
    <row r="397">
      <c r="A397" s="7" t="n"/>
      <c r="D397" s="8" t="n"/>
    </row>
    <row r="398">
      <c r="A398" s="7" t="n"/>
      <c r="D398" s="8" t="n"/>
    </row>
    <row r="399">
      <c r="A399" s="7" t="n"/>
      <c r="D399" s="8" t="n"/>
    </row>
    <row r="400">
      <c r="A400" s="7" t="n"/>
      <c r="D400" s="8" t="n"/>
    </row>
    <row r="401">
      <c r="A401" s="7" t="n"/>
      <c r="D401" s="8" t="n"/>
    </row>
    <row r="402">
      <c r="A402" s="7" t="n"/>
      <c r="D402" s="8" t="n"/>
    </row>
    <row r="403">
      <c r="A403" s="7" t="n"/>
      <c r="D403" s="8" t="n"/>
    </row>
    <row r="404">
      <c r="A404" s="7" t="n"/>
      <c r="D404" s="8" t="n"/>
    </row>
    <row r="405">
      <c r="A405" s="7" t="n"/>
      <c r="D405" s="8" t="n"/>
    </row>
    <row r="406">
      <c r="A406" s="7" t="n"/>
      <c r="D406" s="8" t="n"/>
    </row>
    <row r="407">
      <c r="A407" s="7" t="n"/>
      <c r="D407" s="8" t="n"/>
    </row>
    <row r="408">
      <c r="A408" s="7" t="n"/>
      <c r="D408" s="8" t="n"/>
    </row>
    <row r="409">
      <c r="A409" s="7" t="n"/>
      <c r="D409" s="8" t="n"/>
    </row>
    <row r="410">
      <c r="A410" s="7" t="n"/>
      <c r="D410" s="8" t="n"/>
    </row>
    <row r="411">
      <c r="A411" s="7" t="n"/>
      <c r="D411" s="8" t="n"/>
    </row>
    <row r="412">
      <c r="A412" s="7" t="n"/>
      <c r="D412" s="8" t="n"/>
    </row>
    <row r="413">
      <c r="A413" s="7" t="n"/>
      <c r="D413" s="8" t="n"/>
    </row>
    <row r="414">
      <c r="A414" s="7" t="n"/>
      <c r="D414" s="8" t="n"/>
    </row>
    <row r="415">
      <c r="A415" s="7" t="n"/>
      <c r="D415" s="8" t="n"/>
    </row>
    <row r="416">
      <c r="A416" s="7" t="n"/>
      <c r="D416" s="8" t="n"/>
    </row>
    <row r="417">
      <c r="A417" s="7" t="n"/>
      <c r="D417" s="8" t="n"/>
    </row>
    <row r="418">
      <c r="A418" s="7" t="n"/>
      <c r="D418" s="8" t="n"/>
    </row>
    <row r="419">
      <c r="A419" s="7" t="n"/>
      <c r="D419" s="8" t="n"/>
    </row>
    <row r="420">
      <c r="A420" s="7" t="n"/>
      <c r="D420" s="8" t="n"/>
    </row>
    <row r="421">
      <c r="A421" s="7" t="n"/>
      <c r="D421" s="8" t="n"/>
    </row>
    <row r="422">
      <c r="A422" s="7" t="n"/>
      <c r="D422" s="8" t="n"/>
    </row>
    <row r="423">
      <c r="A423" s="7" t="n"/>
      <c r="D423" s="8" t="n"/>
    </row>
    <row r="424">
      <c r="A424" s="7" t="n"/>
      <c r="D424" s="8" t="n"/>
    </row>
    <row r="425">
      <c r="A425" s="7" t="n"/>
      <c r="D425" s="8" t="n"/>
    </row>
    <row r="426">
      <c r="A426" s="7" t="n"/>
      <c r="D426" s="8" t="n"/>
    </row>
    <row r="427">
      <c r="A427" s="7" t="n"/>
      <c r="D427" s="8" t="n"/>
    </row>
    <row r="428">
      <c r="A428" s="7" t="n"/>
      <c r="D428" s="8" t="n"/>
    </row>
    <row r="429">
      <c r="A429" s="7" t="n"/>
      <c r="D429" s="8" t="n"/>
    </row>
    <row r="430">
      <c r="A430" s="7" t="n"/>
      <c r="D430" s="8" t="n"/>
    </row>
    <row r="431">
      <c r="A431" s="7" t="n"/>
      <c r="D431" s="8" t="n"/>
    </row>
    <row r="432">
      <c r="A432" s="7" t="n"/>
      <c r="D432" s="8" t="n"/>
    </row>
    <row r="433">
      <c r="A433" s="7" t="n"/>
      <c r="D433" s="8" t="n"/>
    </row>
    <row r="434">
      <c r="A434" s="7" t="n"/>
      <c r="D434" s="8" t="n"/>
    </row>
    <row r="435">
      <c r="A435" s="7" t="n"/>
      <c r="D435" s="8" t="n"/>
    </row>
    <row r="436">
      <c r="A436" s="7" t="n"/>
      <c r="D436" s="8" t="n"/>
    </row>
    <row r="437">
      <c r="A437" s="7" t="n"/>
      <c r="D437" s="8" t="n"/>
    </row>
    <row r="438">
      <c r="A438" s="7" t="n"/>
      <c r="D438" s="8" t="n"/>
    </row>
    <row r="439">
      <c r="A439" s="7" t="n"/>
      <c r="D439" s="8" t="n"/>
    </row>
    <row r="440">
      <c r="A440" s="7" t="n"/>
      <c r="D440" s="8" t="n"/>
    </row>
    <row r="441">
      <c r="A441" s="7" t="n"/>
      <c r="D441" s="8" t="n"/>
    </row>
    <row r="442">
      <c r="A442" s="7" t="n"/>
      <c r="D442" s="8" t="n"/>
    </row>
    <row r="443">
      <c r="A443" s="7" t="n"/>
      <c r="D443" s="8" t="n"/>
    </row>
    <row r="444">
      <c r="A444" s="7" t="n"/>
      <c r="D444" s="8" t="n"/>
    </row>
    <row r="445">
      <c r="A445" s="7" t="n"/>
      <c r="D445" s="8" t="n"/>
    </row>
    <row r="446">
      <c r="A446" s="7" t="n"/>
      <c r="D446" s="8" t="n"/>
    </row>
    <row r="447">
      <c r="A447" s="7" t="n"/>
      <c r="D447" s="8" t="n"/>
    </row>
    <row r="448">
      <c r="A448" s="7" t="n"/>
      <c r="D448" s="8" t="n"/>
    </row>
    <row r="449">
      <c r="A449" s="7" t="n"/>
      <c r="D449" s="8" t="n"/>
    </row>
    <row r="450">
      <c r="A450" s="7" t="n"/>
      <c r="D450" s="8" t="n"/>
    </row>
    <row r="451">
      <c r="A451" s="7" t="n"/>
      <c r="D451" s="8" t="n"/>
    </row>
    <row r="452">
      <c r="A452" s="7" t="n"/>
      <c r="D452" s="8" t="n"/>
    </row>
    <row r="453">
      <c r="A453" s="7" t="n"/>
      <c r="D453" s="8" t="n"/>
    </row>
    <row r="454">
      <c r="A454" s="7" t="n"/>
      <c r="D454" s="8" t="n"/>
    </row>
    <row r="455">
      <c r="A455" s="7" t="n"/>
      <c r="D455" s="8" t="n"/>
    </row>
    <row r="456">
      <c r="A456" s="7" t="n"/>
      <c r="D456" s="8" t="n"/>
    </row>
    <row r="457">
      <c r="A457" s="7" t="n"/>
      <c r="D457" s="8" t="n"/>
    </row>
    <row r="458">
      <c r="A458" s="7" t="n"/>
      <c r="D458" s="8" t="n"/>
    </row>
    <row r="459">
      <c r="A459" s="7" t="n"/>
      <c r="D459" s="8" t="n"/>
    </row>
    <row r="460">
      <c r="A460" s="7" t="n"/>
      <c r="D460" s="8" t="n"/>
    </row>
    <row r="461">
      <c r="A461" s="7" t="n"/>
      <c r="D461" s="8" t="n"/>
    </row>
    <row r="462">
      <c r="A462" s="7" t="n"/>
      <c r="D462" s="8" t="n"/>
    </row>
    <row r="463">
      <c r="A463" s="7" t="n"/>
      <c r="D463" s="8" t="n"/>
    </row>
    <row r="464">
      <c r="A464" s="7" t="n"/>
      <c r="D464" s="8" t="n"/>
    </row>
    <row r="465">
      <c r="A465" s="7" t="n"/>
      <c r="D465" s="8" t="n"/>
    </row>
    <row r="466">
      <c r="A466" s="7" t="n"/>
      <c r="D466" s="8" t="n"/>
    </row>
    <row r="467">
      <c r="A467" s="7" t="n"/>
      <c r="D467" s="8" t="n"/>
    </row>
    <row r="468">
      <c r="A468" s="7" t="n"/>
      <c r="D468" s="8" t="n"/>
    </row>
    <row r="469">
      <c r="A469" s="7" t="n"/>
      <c r="D469" s="8" t="n"/>
    </row>
    <row r="470">
      <c r="A470" s="7" t="n"/>
      <c r="D470" s="8" t="n"/>
    </row>
    <row r="471">
      <c r="A471" s="7" t="n"/>
      <c r="D471" s="8" t="n"/>
    </row>
    <row r="472">
      <c r="A472" s="7" t="n"/>
      <c r="D472" s="8" t="n"/>
    </row>
    <row r="473">
      <c r="A473" s="7" t="n"/>
      <c r="D473" s="8" t="n"/>
    </row>
    <row r="474">
      <c r="A474" s="7" t="n"/>
      <c r="D474" s="8" t="n"/>
    </row>
    <row r="475">
      <c r="A475" s="7" t="n"/>
      <c r="D475" s="8" t="n"/>
    </row>
    <row r="476">
      <c r="A476" s="7" t="n"/>
      <c r="D476" s="8" t="n"/>
    </row>
    <row r="477">
      <c r="A477" s="7" t="n"/>
      <c r="D477" s="8" t="n"/>
    </row>
    <row r="478">
      <c r="A478" s="7" t="n"/>
      <c r="D478" s="8" t="n"/>
    </row>
    <row r="479">
      <c r="A479" s="7" t="n"/>
      <c r="D479" s="8" t="n"/>
    </row>
    <row r="480">
      <c r="A480" s="7" t="n"/>
      <c r="D480" s="8" t="n"/>
    </row>
    <row r="481">
      <c r="A481" s="7" t="n"/>
      <c r="D481" s="8" t="n"/>
    </row>
    <row r="482">
      <c r="A482" s="7" t="n"/>
      <c r="D482" s="8" t="n"/>
    </row>
    <row r="483">
      <c r="A483" s="7" t="n"/>
      <c r="D483" s="8" t="n"/>
    </row>
    <row r="484">
      <c r="A484" s="7" t="n"/>
      <c r="D484" s="8" t="n"/>
    </row>
    <row r="485">
      <c r="A485" s="7" t="n"/>
      <c r="D485" s="8" t="n"/>
    </row>
    <row r="486">
      <c r="A486" s="7" t="n"/>
      <c r="D486" s="8" t="n"/>
    </row>
    <row r="487">
      <c r="A487" s="7" t="n"/>
      <c r="D487" s="8" t="n"/>
    </row>
    <row r="488">
      <c r="A488" s="7" t="n"/>
      <c r="D488" s="8" t="n"/>
    </row>
    <row r="489">
      <c r="A489" s="7" t="n"/>
      <c r="D489" s="8" t="n"/>
    </row>
    <row r="490">
      <c r="A490" s="7" t="n"/>
      <c r="D490" s="8" t="n"/>
    </row>
    <row r="491">
      <c r="A491" s="7" t="n"/>
      <c r="D491" s="8" t="n"/>
    </row>
    <row r="492">
      <c r="A492" s="7" t="n"/>
      <c r="D492" s="8" t="n"/>
    </row>
    <row r="493">
      <c r="A493" s="7" t="n"/>
      <c r="D493" s="8" t="n"/>
    </row>
    <row r="494">
      <c r="A494" s="7" t="n"/>
      <c r="D494" s="8" t="n"/>
    </row>
    <row r="495">
      <c r="A495" s="7" t="n"/>
      <c r="D495" s="8" t="n"/>
    </row>
    <row r="496">
      <c r="A496" s="7" t="n"/>
      <c r="D496" s="8" t="n"/>
    </row>
    <row r="497">
      <c r="A497" s="7" t="n"/>
      <c r="D497" s="8" t="n"/>
    </row>
    <row r="498">
      <c r="A498" s="7" t="n"/>
      <c r="D498" s="8" t="n"/>
    </row>
    <row r="499">
      <c r="A499" s="7" t="n"/>
      <c r="D499" s="8" t="n"/>
    </row>
    <row r="500">
      <c r="A500" s="7" t="n"/>
      <c r="D500" s="8" t="n"/>
    </row>
  </sheetData>
  <dataValidations count="1">
    <dataValidation sqref="E2:E500" showDropDown="0" showInputMessage="0" showErrorMessage="0" allowBlank="1" type="list">
      <formula1>"Cash,Bank transfer,Cheque,Easypaisa,JazzCash"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Odometric (odometric.tech)</dc:creator>
  <dc:title xmlns:dc="http://purl.org/dc/elements/1.1/">Car showroom register</dc:title>
  <dcterms:created xmlns:dcterms="http://purl.org/dc/terms/" xmlns:xsi="http://www.w3.org/2001/XMLSchema-instance" xsi:type="dcterms:W3CDTF">2026-10-08T07:23:03Z</dcterms:created>
  <dcterms:modified xmlns:dcterms="http://purl.org/dc/terms/" xmlns:xsi="http://www.w3.org/2001/XMLSchema-instance" xsi:type="dcterms:W3CDTF">2026-10-08T07:23:03Z</dcterms:modified>
</cp:coreProperties>
</file>